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liana\Норвежка програма\Количествени сметки\"/>
    </mc:Choice>
  </mc:AlternateContent>
  <bookViews>
    <workbookView xWindow="0" yWindow="0" windowWidth="28800" windowHeight="11805"/>
  </bookViews>
  <sheets>
    <sheet name="ЦДГ Десислава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7" i="6" l="1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2" i="6"/>
  <c r="A225" i="6" l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09" i="6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F221" i="6" l="1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38" i="6" l="1"/>
  <c r="F204" i="6" l="1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A185" i="6"/>
  <c r="A186" i="6" s="1"/>
  <c r="A187" i="6" s="1"/>
  <c r="A188" i="6" s="1"/>
  <c r="F184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A131" i="6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F130" i="6"/>
  <c r="F126" i="6"/>
  <c r="F125" i="6"/>
  <c r="F124" i="6"/>
  <c r="F123" i="6"/>
  <c r="F122" i="6"/>
  <c r="A122" i="6"/>
  <c r="A123" i="6" s="1"/>
  <c r="A124" i="6" s="1"/>
  <c r="A125" i="6" s="1"/>
  <c r="A126" i="6" s="1"/>
  <c r="F121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A87" i="6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F86" i="6"/>
  <c r="F83" i="6"/>
  <c r="F81" i="6"/>
  <c r="F80" i="6"/>
  <c r="F79" i="6"/>
  <c r="F78" i="6"/>
  <c r="F77" i="6"/>
  <c r="F76" i="6"/>
  <c r="F75" i="6"/>
  <c r="F74" i="6"/>
  <c r="F73" i="6"/>
  <c r="A73" i="6"/>
  <c r="A74" i="6" s="1"/>
  <c r="A75" i="6" s="1"/>
  <c r="A76" i="6" s="1"/>
  <c r="A77" i="6" s="1"/>
  <c r="A78" i="6" s="1"/>
  <c r="A79" i="6" s="1"/>
  <c r="A80" i="6" s="1"/>
  <c r="A81" i="6" s="1"/>
  <c r="F72" i="6"/>
  <c r="F70" i="6"/>
  <c r="F69" i="6"/>
  <c r="F68" i="6"/>
  <c r="F67" i="6"/>
  <c r="F66" i="6"/>
  <c r="F65" i="6"/>
  <c r="F64" i="6"/>
  <c r="F63" i="6"/>
  <c r="F62" i="6"/>
  <c r="F61" i="6"/>
  <c r="F60" i="6"/>
  <c r="F59" i="6"/>
  <c r="A59" i="6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F58" i="6"/>
  <c r="F56" i="6"/>
  <c r="F54" i="6"/>
  <c r="F53" i="6"/>
  <c r="F52" i="6"/>
  <c r="F51" i="6"/>
  <c r="F50" i="6"/>
  <c r="A50" i="6"/>
  <c r="A51" i="6" s="1"/>
  <c r="A52" i="6" s="1"/>
  <c r="A53" i="6" s="1"/>
  <c r="A54" i="6" s="1"/>
  <c r="F49" i="6"/>
  <c r="F46" i="6"/>
  <c r="F45" i="6"/>
  <c r="F44" i="6"/>
  <c r="F43" i="6"/>
  <c r="F42" i="6"/>
  <c r="F41" i="6"/>
  <c r="F40" i="6"/>
  <c r="F39" i="6"/>
  <c r="F38" i="6"/>
  <c r="F37" i="6"/>
  <c r="F36" i="6"/>
  <c r="F35" i="6"/>
  <c r="A35" i="6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F34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F9" i="6"/>
  <c r="F205" i="6" l="1"/>
  <c r="A189" i="6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F84" i="6"/>
  <c r="F118" i="6"/>
  <c r="F201" i="6"/>
  <c r="F240" i="6" l="1"/>
  <c r="F241" i="6" s="1"/>
  <c r="F242" i="6" l="1"/>
</calcChain>
</file>

<file path=xl/sharedStrings.xml><?xml version="1.0" encoding="utf-8"?>
<sst xmlns="http://schemas.openxmlformats.org/spreadsheetml/2006/main" count="450" uniqueCount="254">
  <si>
    <t>№</t>
  </si>
  <si>
    <t>бр</t>
  </si>
  <si>
    <t>бр.</t>
  </si>
  <si>
    <t>СМР</t>
  </si>
  <si>
    <t>Ед.м</t>
  </si>
  <si>
    <t>Кол-во</t>
  </si>
  <si>
    <t>Ед.цена</t>
  </si>
  <si>
    <t>Стойност</t>
  </si>
  <si>
    <t>ЧАСТ АРХИТЕКТУРА</t>
  </si>
  <si>
    <t>Топлинно изолиране на външни стени</t>
  </si>
  <si>
    <t>Направа и разваляне на тръбно фасадно скеле</t>
  </si>
  <si>
    <t>м2</t>
  </si>
  <si>
    <t xml:space="preserve">Демонтаж на водосточни тръби </t>
  </si>
  <si>
    <t>м</t>
  </si>
  <si>
    <t>Демонтаж на външни климатични тела и обратен монтаж, включително подмяна на монтажни стойки спрямо изолацията</t>
  </si>
  <si>
    <t>Демонтаж на фасадно осветление и обратен монтаж, включително удължаване на кабели</t>
  </si>
  <si>
    <t>Доставка и монтаж на ново енергоспестяващо фасадно осветление към съществуващо захранване, влагозащитено изпълнение, включително удължаване на кабели</t>
  </si>
  <si>
    <t>Демонтаж и обратен монтаж на табела с име на градината</t>
  </si>
  <si>
    <t>Демонтаж на ламаринени подпрозоречни первази</t>
  </si>
  <si>
    <t>Полагане на съществуващи кабели в кабелен канал</t>
  </si>
  <si>
    <t>Полагане на вароциментова  мазилка за подравняване на основата</t>
  </si>
  <si>
    <t>Полагане на външна минерална, силикатна, тънкослойна мазилка, с драскана структура, с клас по реакция на огън А2, вкл. покриване на дограмата със защитно фолио полиетилен</t>
  </si>
  <si>
    <t>Разкриване и почистване на дилатационни фуги</t>
  </si>
  <si>
    <t>Доставка и полагане на уплътнителна лента за фуги</t>
  </si>
  <si>
    <t xml:space="preserve">Доставка и полагане на V-образен профил за деформационни фуги </t>
  </si>
  <si>
    <t>Доставка и монтаж на нови комарници</t>
  </si>
  <si>
    <t>Доставка и полагане на цокъл от гранитогрес 15 см. на еластично лепило по веранди и тераси, включително фугиране, с цвят и текстура, съгласувани с проектанта</t>
  </si>
  <si>
    <t>Демонтаж на ламаринени обшивки по покривни бордове</t>
  </si>
  <si>
    <t>Доставка и полагане на пароизолационна мембрана</t>
  </si>
  <si>
    <t>Доставка и полагане на битумен грунд и  битумна хидроизолация на газопламъчно залепване, два пласта, всеки 4,5 кг/м2, втория с посипка</t>
  </si>
  <si>
    <t xml:space="preserve">Доставка и монтаж на отдушници </t>
  </si>
  <si>
    <t>Доставка и монтаж на покривни воронки, вкл. листоуловители</t>
  </si>
  <si>
    <t>Изработка, доставка и монтаж на ламаринена обшивка от пластифицирана ламарина по бордове</t>
  </si>
  <si>
    <t>Доставка и полагане на уплътнителна лента в контактната зона "фасада-тротоар"</t>
  </si>
  <si>
    <t>Демонтаж на стара дограма</t>
  </si>
  <si>
    <t>Обръщане на страници с гипсокартон на лепило отвътре, вкл армираща мрежа, шпакловка и ръбоохранителен профил</t>
  </si>
  <si>
    <t>Боядисване около страници с латексова боя</t>
  </si>
  <si>
    <t>Вътрешно изкърпване и боядисване стена зад радиатори</t>
  </si>
  <si>
    <t xml:space="preserve">Събиране, натоварване и извозване на строителни отпадъци на разстояние до 20 км, вкл. такса депо </t>
  </si>
  <si>
    <t>м3</t>
  </si>
  <si>
    <t>Допълнителни мерки, свързани с освежаването на външния вид на фасадните стени</t>
  </si>
  <si>
    <t>ЧАСТ ОВК</t>
  </si>
  <si>
    <t>І</t>
  </si>
  <si>
    <t>Демонтажни работи:</t>
  </si>
  <si>
    <t>Демонтаж на разпределителни колектори / изолирани/</t>
  </si>
  <si>
    <t>Демонтаж на чугунени и тръбни радиатори и изнасяне в двора на сградата</t>
  </si>
  <si>
    <t>Демонтаж на стара тръбна мрежа - стоманени тръби</t>
  </si>
  <si>
    <t>Демонтаж спирателна арматура</t>
  </si>
  <si>
    <t xml:space="preserve">Изнасяне на метални отпадъци в района на обекта - до 50 м </t>
  </si>
  <si>
    <t>кг</t>
  </si>
  <si>
    <t>ІІ</t>
  </si>
  <si>
    <t>Отоплителна  инсталация</t>
  </si>
  <si>
    <t>Спирателен кран Ду65, компл. с фланци</t>
  </si>
  <si>
    <t>Спирателен кран ø 2"</t>
  </si>
  <si>
    <t>Спирателен кран  ø1 1/2"</t>
  </si>
  <si>
    <t xml:space="preserve">Черна газова тръба  ø76х3.5 / ø 2 1/2" /    </t>
  </si>
  <si>
    <t>Черна газова тръба  ø 2"</t>
  </si>
  <si>
    <t>Черна газова тръба  ø 1 1/2"</t>
  </si>
  <si>
    <t>Черна газова тръба  ø 1 1/4"</t>
  </si>
  <si>
    <t>Черна газова тръба  ø 1 "</t>
  </si>
  <si>
    <t>Черна газова тръба  ø 3/4"</t>
  </si>
  <si>
    <t>Черна газова тръба  ø 1/2"</t>
  </si>
  <si>
    <t>Черна газова тръба  ø 1/2" за аншлуси</t>
  </si>
  <si>
    <t>Преход стоманен  Ду50 / Ду40</t>
  </si>
  <si>
    <t>Преход стоманен  Ду40 / Ду32</t>
  </si>
  <si>
    <t>Преход стоманен Ду32 / Ду25</t>
  </si>
  <si>
    <t>Доставка Алуминиев радиатор - Н350, 100W при 80/60ºС</t>
  </si>
  <si>
    <t>Автоматичен обезвъздушител щрангови с клапа 1/2"</t>
  </si>
  <si>
    <t>Сферичен вентил  1/2  за изтакане</t>
  </si>
  <si>
    <t>Топлоизолация на тръба ø 2" от микропорестта гума ф60х13</t>
  </si>
  <si>
    <t>Направа изолация  колектор ф159, 1500мм с минерална вата 5 см и алуминиево фолио</t>
  </si>
  <si>
    <t>Профилна стомана за укрепване тръби и колектори</t>
  </si>
  <si>
    <t>Грундиране на стоманени тръби двукратно</t>
  </si>
  <si>
    <t xml:space="preserve">Боядисване на стоманени тръби </t>
  </si>
  <si>
    <t>Стоманена конструкция за укрепване на тръби</t>
  </si>
  <si>
    <t>Пробиване отвор в тухлен зид 20х15, замонолитване и боядисване</t>
  </si>
  <si>
    <t>Пробиване отвор в бетонова плоча 20х10, замонолитване и боядисване</t>
  </si>
  <si>
    <t>Хидравлична проба тръбна мрежа</t>
  </si>
  <si>
    <t xml:space="preserve">Топла проба отоплително тяло </t>
  </si>
  <si>
    <t>72 часова ефективна проба</t>
  </si>
  <si>
    <t>к-кт</t>
  </si>
  <si>
    <t>ЧАСТ ЕЛЕКТРО</t>
  </si>
  <si>
    <t>Подмяна на луминисцентни пури 36W с LED пури 18W.</t>
  </si>
  <si>
    <t>Подмяна на лумисцентни пури 18W с LED пури 9W.</t>
  </si>
  <si>
    <t>Изпълнение на мерки за осигуряване мълниезащита на сградата, съгласно нормативните изисквания (с активен мълниеприемник, мачта, направа заземление, изтегляне на проводници, залагане на ревизионни кутии с мултиклеми за измерване на съпротивлението, изготвяне на досие, измерване и сертифициране)</t>
  </si>
  <si>
    <t>Управление за соларна система с три датчика</t>
  </si>
  <si>
    <t>Ветнтил спирателен 3/4"</t>
  </si>
  <si>
    <t>Ветнтил спирателен 1/2"</t>
  </si>
  <si>
    <t>Соларен автоматичен обезвъздушител DN 1/2”</t>
  </si>
  <si>
    <t>Доставка и монтаж на медна тръба ф22, вкл.фасонни части</t>
  </si>
  <si>
    <t xml:space="preserve">Доставка и монтаж на  изолация от микро пореста гума с дебелина 19 mm за медна тръба ф22 с UV защита </t>
  </si>
  <si>
    <t>Ел табло за захранване бойлер и соларна група, окабеляване</t>
  </si>
  <si>
    <t>Хидравлична проба на тръбна мрежа</t>
  </si>
  <si>
    <t xml:space="preserve">Пропиленгликол 50% за запълване инсталация </t>
  </si>
  <si>
    <t>л</t>
  </si>
  <si>
    <t>ЧАСТ Фотоволтаична централа</t>
  </si>
  <si>
    <t>ОБЩО В ЛЕВА БЕЗ ДДС:</t>
  </si>
  <si>
    <t>20% ДДС:</t>
  </si>
  <si>
    <t>ОБЩО В ЛЕВА С ДДС:</t>
  </si>
  <si>
    <t>ОБЕКТ: Изпълнение на мерки за енергийна ефективност в ЦДГ "Десислава"  - УПИ VI-детска градина от кв. 4 по плана на кв. "Тракия", жил. гр. А9, гр. Пловдив</t>
  </si>
  <si>
    <t>Очукване на компрометирана мазилка</t>
  </si>
  <si>
    <t xml:space="preserve">Грундиране на основата с дълбочинен грунд </t>
  </si>
  <si>
    <t xml:space="preserve">Полагане на вароциментова  мазилка за подравняване на основата </t>
  </si>
  <si>
    <t xml:space="preserve">Доставка и монтаж на система за топлоизолация от експандиран пенополистирол ЕPS F 120 mm с коеф. на топлопроводност 0,0285W/mK, вкл. грунд, лепило, стъклофибърна армираща мрежа, крепежни елементи, ъглови профили и шпакловка по фасади </t>
  </si>
  <si>
    <t>Доставка и полагане на каменна вата 120 mm с клас на горимост A1- разделителни ивици, съгласно противопожарни изисквания, с коеф. на топлопроводност 0,037 W/mK , вкл. грунд, лепило, стъклофибърна армираща мрежа, крепежни елементи-дюбели и шпакловка</t>
  </si>
  <si>
    <t xml:space="preserve">Доставка и монтаж на система за топлоизолация от експандиран пенополистирол ЕPS 30 mm с коеф. на топлопроводност 0,0285W/mK, вкл. лепило, стъклофибърна армираща мрежа, крепежни елементи-дюбели, ъглови профили и шпакловка- дъна и чела тераси, козирки и покривни  бордове </t>
  </si>
  <si>
    <t>Доставка и монтаж на система за топлоизолация от експандиран пенополистирол ЕPS 50 mm с коеф. на топлопроводност 0,0285W/mK, вкл. грунд, лепило, стъклофибърна армираща мрежа, крепежни елементи-дюбели, ъглови профили и шпакловка- над неотопляемо пространство</t>
  </si>
  <si>
    <t xml:space="preserve">Грундиране с цветен грунд на основата, включително и по страници на прозорци </t>
  </si>
  <si>
    <t>Доставка и монтаж на система за топлоизолация по страници на отвори с ширина до 30 см, чрез експандиран пенополистирол ЕPS 20 mm,  с коефициент на топлопpоводност λn ≤ 0,0285 W/mK, вкл. грунд, протектор за дограма, лепило, стъклофибърна армираща мрежа, ъглови профили и шпакловка</t>
  </si>
  <si>
    <t xml:space="preserve">Доставка и полагане на ъглов профил с мрежа и водооткап-тераси, прозорци, цокъл </t>
  </si>
  <si>
    <t>Доставка и монтаж на водосточни тръби от пластифицирана ламарина 0,53мм, включително укрепване</t>
  </si>
  <si>
    <t>Топлинно изолиране на покриви</t>
  </si>
  <si>
    <t>Премахване, остъргване и сваляне на всички стари изолационни материали до разкриване на стоманобетонна покривна конструция</t>
  </si>
  <si>
    <t>Доставка и полагане на  пароизолация по скатен покрив</t>
  </si>
  <si>
    <t>Доставка и полагане на топлинна изолация от минерална вата на рула, δ=150 mm и с коеф. на топлопроводност λ≤ 0,037 Wm/K, включително 1 слой РЕ фолио по скатен покрив</t>
  </si>
  <si>
    <t>Направа на дъсчена обшивка по скатен покрив</t>
  </si>
  <si>
    <t>Доставка и полагане на битумна хидроизолация-два слоя, втория с посипка, вкл грундиране по скатен покрив</t>
  </si>
  <si>
    <t>Доставка и полагане на битумни керемиди по скатен покрив</t>
  </si>
  <si>
    <t xml:space="preserve">Доставка и полагане на екструдиран пенополистирол ХPS 120 mm коеф. на топлопроводност 0,0285 W/mK чрез лепене, включително 1 слой РЕ фолио </t>
  </si>
  <si>
    <t xml:space="preserve">Доставка и полагане на армирана циментова замазка мин 4 cm </t>
  </si>
  <si>
    <t>Направа на холкери</t>
  </si>
  <si>
    <t>Мерки свързани с ремонтни дейности</t>
  </si>
  <si>
    <t>Фасадни стени</t>
  </si>
  <si>
    <t>Очукване на обрушени участъци по дъна и чела на открити тераси и компрометирани участъци бетонов парапет</t>
  </si>
  <si>
    <t>Грундиране на основата с дълбочинен грунд - дъна и чела на открити тераси и бетонов парапет</t>
  </si>
  <si>
    <t>Шпакловка и боядисване дъна на открити тераси с външна минерална, силикатна, тънкослойна мазилка по цветен проект</t>
  </si>
  <si>
    <t>Шпакловка и полагане мозаечна мазилка, водоотблъскваща по чела на открити тераси и бетонов парапет, по цветен проект, вкл. грундиранепо</t>
  </si>
  <si>
    <t>Вътрешни стени</t>
  </si>
  <si>
    <t>Топлоизолиране на цокълни стени</t>
  </si>
  <si>
    <t>Демонтаж на външна тротоарна настилка с ширина 90 см около фасадни стени</t>
  </si>
  <si>
    <t>Направа на ръчен изкоп с дълбочина 40 см за разкриване на основите</t>
  </si>
  <si>
    <t>Очукване на обрушени участъци по цокъл - прието 40%</t>
  </si>
  <si>
    <t>Почистване и грундиране на основата с дълбочинен грунд, вкл. Вкопана част</t>
  </si>
  <si>
    <t>Доставка и полагане на система от екструдиран пенополистирол ХPS 120 mm, с коефициент на топлопроводност λ≤0.0285 W/mK, вкл. лепило, армировъчна мрежа и шпакловка и крепежни елементи по цокъл, вкопаване на 40 см под нивото на терена</t>
  </si>
  <si>
    <t>Полагане на мозаечна мазилка, водоотблъскваща по цокъл, по цветен проект, вкл. грундиране</t>
  </si>
  <si>
    <t>Доставка и полагане на чакъл  фракция 0-63мм H=12 см , вкл уплътняване</t>
  </si>
  <si>
    <t>Доставка и полагане на легло от пясък с  дебелина 4 cm</t>
  </si>
  <si>
    <t>Доставка на и монтаж на плочи от вибропресован бетон с размери 40/40/4 см с наклон от 0,5 % до 2 % за отвеждане на атмосферните води</t>
  </si>
  <si>
    <t>Посипка с кварцов пясък за уплътняване на фугите-2 kg/m2</t>
  </si>
  <si>
    <t>Обмазване с хидроизолационен слой за защита в зона "фасада-тротоар"</t>
  </si>
  <si>
    <t>Полагане на геотекстил за защита в контактната зона "фасада-тротоар" или "фасада-бетонова прощадка"</t>
  </si>
  <si>
    <t>Дограми</t>
  </si>
  <si>
    <t>58</t>
  </si>
  <si>
    <t>Разваляне на зидария (зазидани прозорци)</t>
  </si>
  <si>
    <t xml:space="preserve">Демонтаж на стари, доставка и монтаж на нови метални решетки и капаци по прозорци, прахово боядисани </t>
  </si>
  <si>
    <t>Доставка и монтаж на петкамерна PVC дограма, двоен стъклопакет 24 mm (4mm флоат стъкло+4mm енергоспестяващо, мултифункционално-четири сезонно стъкло), U= 1.40 W/m² K. Отваряемост - 50 %. По спецификация.</t>
  </si>
  <si>
    <r>
      <t xml:space="preserve">Доставка и монтаж на </t>
    </r>
    <r>
      <rPr>
        <b/>
        <sz val="12"/>
        <rFont val="Times New Roman"/>
        <family val="1"/>
        <charset val="204"/>
      </rPr>
      <t>вътрешен</t>
    </r>
    <r>
      <rPr>
        <sz val="12"/>
        <rFont val="Times New Roman"/>
        <family val="1"/>
        <charset val="204"/>
      </rPr>
      <t xml:space="preserve"> PVC подпрозоречен перваз</t>
    </r>
  </si>
  <si>
    <r>
      <t xml:space="preserve">Доставка и монтаж на </t>
    </r>
    <r>
      <rPr>
        <b/>
        <sz val="12"/>
        <rFont val="Times New Roman"/>
        <family val="1"/>
        <charset val="204"/>
      </rPr>
      <t xml:space="preserve">външен </t>
    </r>
    <r>
      <rPr>
        <sz val="12"/>
        <rFont val="Times New Roman"/>
        <family val="1"/>
        <charset val="204"/>
      </rPr>
      <t>алуминиев подпрозоречен перваз цвят бял, широчина до 35 см</t>
    </r>
  </si>
  <si>
    <t>Всичко  по част Архитектура</t>
  </si>
  <si>
    <t>Подмяна на ЛНЖ 60W с LED осветителни тела 6W.
• Размери диаметър – 30 см, височина - 11см;
• Експлоатация /до 50 000 часа/;
• Енергиен клас  – А;
• Цветна температура: CCT≤ 5000K;
• Светлинен поток на осветителя:  Ф ≥ 1200 lm, като по този начин се осигурява хоризонтална осветеност от 75 lx;
• Светлинен добив на осветителя: χ ≥ 110 lm/W;
• Степен на защита IP54, с цел премахване замърсяването на оптичната система на осветителя с прах и инсекти;</t>
  </si>
  <si>
    <t xml:space="preserve">Доставка и монтаж на кабел СВТ 5х10мм2  в тръба ф23 </t>
  </si>
  <si>
    <t xml:space="preserve">Доставка и монтаж СВТ 5х6мм2  в тръба ф23 </t>
  </si>
  <si>
    <t xml:space="preserve">Доставка и монтаж на кабел: ШВПС 3х1,5 мм² </t>
  </si>
  <si>
    <t xml:space="preserve">Доставка и монтаж на кабел: LiYCY 2х1 мм² </t>
  </si>
  <si>
    <t xml:space="preserve">Доставка и монтаж на АП  iC60N,3p, 50A в Същ.ел.табло </t>
  </si>
  <si>
    <t>Доставка и полагане на тръба PVC ф23 по стена/скара</t>
  </si>
  <si>
    <t xml:space="preserve">Суха разделка и свързв. на кабел към съоръжение до 6мм2 </t>
  </si>
  <si>
    <t xml:space="preserve">Сфазиране  на кабелна линия НН </t>
  </si>
  <si>
    <t>Изпитване на кабел 0,4kV и издаване на протокол</t>
  </si>
  <si>
    <t xml:space="preserve">Измерване съпротивлението на контур за защитно заземление </t>
  </si>
  <si>
    <t>Проверка за наличие на верига между заземлението и заземителните елементи</t>
  </si>
  <si>
    <t xml:space="preserve">Измерване съпротивлението на точки от защитно заземление </t>
  </si>
  <si>
    <t xml:space="preserve">Протокол контур фаза-нула  </t>
  </si>
  <si>
    <t>72 - часова проба на ел. инсталация</t>
  </si>
  <si>
    <t>Направа отвор в стена - през помещение на  за кабел НН  0,4/0,2м</t>
  </si>
  <si>
    <t>Уплътняване на отоври в стени при преминаване на инсталации с минерална вата</t>
  </si>
  <si>
    <t xml:space="preserve">Доставка, монтаж, пускане и наладка на ел. табло Т - БГВ /Ново/ и Диференциален термостат DTSF-2B по схема </t>
  </si>
  <si>
    <t xml:space="preserve">Пуск, измервания заземления, проби и регулиране, протоколи - комплект </t>
  </si>
  <si>
    <t>Доставка и монтаж на кабелни скари с капак с всички монтажни принадлежности 200/40мм</t>
  </si>
  <si>
    <t xml:space="preserve">Суха разделка и свързв. на кабел към съоръжение до 2,5мм2 </t>
  </si>
  <si>
    <t xml:space="preserve">Суха разделка и свързв. на кабел към съоръжение до 10 мм2 </t>
  </si>
  <si>
    <t>Направа изкоп за заземление 0,8/0,4 м</t>
  </si>
  <si>
    <t>Доставка и полагане на  ст. поцинкована шина 40/4мм  в изкоп</t>
  </si>
  <si>
    <t>Доставка и полагане на  ст. поцинкована шина 40/4мм  открито</t>
  </si>
  <si>
    <t>Изводи за връзка към заземителната шина и заземявани обекти /табла/ и др.</t>
  </si>
  <si>
    <t>Доставка и набиване на поцинковани заземителни колове от ъглово 3Fe L= 45/45/5mm; l=2,5m.</t>
  </si>
  <si>
    <t xml:space="preserve">Направа на контролна клема </t>
  </si>
  <si>
    <t>Доставка и монтаж на  ревизионна кутия с прав токов съеденител за измерване на заземлението на фасадата</t>
  </si>
  <si>
    <t>Всичко по част Електро</t>
  </si>
  <si>
    <t>Отстраняване на амортизирана тръбна мрежа в абонатна, изолирана със стъклена вата - въже, обмазани с азбестова замазка</t>
  </si>
  <si>
    <t>Доставка и монтаж на:</t>
  </si>
  <si>
    <t>ІІ.1</t>
  </si>
  <si>
    <t>Направа и монтаж водоразпределител / водосъбирател / ф159 и L =1500 mm с по 4 бр. щуцера до Ду 65</t>
  </si>
  <si>
    <t>Автоматичен пълнещ вентил 1/2" с възвратна клапа, кранове и манометър</t>
  </si>
  <si>
    <r>
      <t>Горещо изтеглено коляно КГИ 90</t>
    </r>
    <r>
      <rPr>
        <vertAlign val="superscript"/>
        <sz val="12"/>
        <rFont val="Times New Roman"/>
        <family val="1"/>
        <charset val="204"/>
      </rPr>
      <t xml:space="preserve">о  </t>
    </r>
    <r>
      <rPr>
        <sz val="12"/>
        <rFont val="Times New Roman"/>
        <family val="1"/>
        <charset val="204"/>
      </rPr>
      <t>ø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2"</t>
    </r>
  </si>
  <si>
    <r>
      <t>Горещо изтеглено коляно КГИ 90</t>
    </r>
    <r>
      <rPr>
        <vertAlign val="superscript"/>
        <sz val="12"/>
        <rFont val="Times New Roman"/>
        <family val="1"/>
        <charset val="204"/>
      </rPr>
      <t xml:space="preserve">о </t>
    </r>
    <r>
      <rPr>
        <sz val="12"/>
        <rFont val="Times New Roman"/>
        <family val="1"/>
        <charset val="204"/>
      </rPr>
      <t>ø 11/2"</t>
    </r>
  </si>
  <si>
    <r>
      <t>Горещо изтеглено коляно КГИ 90</t>
    </r>
    <r>
      <rPr>
        <vertAlign val="superscript"/>
        <sz val="12"/>
        <rFont val="Times New Roman"/>
        <family val="1"/>
        <charset val="204"/>
      </rPr>
      <t xml:space="preserve">о </t>
    </r>
    <r>
      <rPr>
        <sz val="12"/>
        <rFont val="Times New Roman"/>
        <family val="1"/>
        <charset val="204"/>
      </rPr>
      <t>ø 11/4"</t>
    </r>
  </si>
  <si>
    <r>
      <t>Горещо изтеглено коляно КГИ 90</t>
    </r>
    <r>
      <rPr>
        <vertAlign val="superscript"/>
        <sz val="12"/>
        <rFont val="Times New Roman"/>
        <family val="1"/>
        <charset val="204"/>
      </rPr>
      <t xml:space="preserve">о </t>
    </r>
    <r>
      <rPr>
        <sz val="12"/>
        <rFont val="Times New Roman"/>
        <family val="1"/>
        <charset val="204"/>
      </rPr>
      <t>ø 1"</t>
    </r>
  </si>
  <si>
    <t xml:space="preserve">Доставка и монтаж на термоманометър 0-120С,  6 атм </t>
  </si>
  <si>
    <t>Доставка и монтаж на термометър 0-120C</t>
  </si>
  <si>
    <r>
      <t>Доставка Алуминиев радиатор - Н600, 160W при 80/60</t>
    </r>
    <r>
      <rPr>
        <sz val="12"/>
        <color indexed="8"/>
        <rFont val="Times New Roman"/>
        <family val="1"/>
        <charset val="204"/>
      </rPr>
      <t>ºС</t>
    </r>
  </si>
  <si>
    <t>гл.</t>
  </si>
  <si>
    <r>
      <t>Доставка Алуминиев радиатор - Н500, 135W при 80/60</t>
    </r>
    <r>
      <rPr>
        <sz val="12"/>
        <color indexed="8"/>
        <rFont val="Times New Roman"/>
        <family val="1"/>
        <charset val="204"/>
      </rPr>
      <t>ºС</t>
    </r>
  </si>
  <si>
    <t>Доставка и монтаж на конвектор с осов вентилатор за стенен подов монтаж Q=4.5kW, с автоматика за регулиране на температурата според комплектацията на производителя (вентил, задвижка и контролер)</t>
  </si>
  <si>
    <t>Доставка и монтаж на конвектор с осов вентилатор за таванен монтаж Q=3.5kW, с автоматика за регулиране на температурата според комплектацията на производителя (вентил, задвижка, контролер и дистанционно управление)</t>
  </si>
  <si>
    <t>Окомплектовка  алуминиеви радиатори Н500 и Н350 /тапи, нипели, конзоли, гарнитури, тапа с ръчен обезвъздушител/</t>
  </si>
  <si>
    <t>Терморегулиращ радиаторен вентил с термостатна глава 1/2” за обществени помещения</t>
  </si>
  <si>
    <t>Секретен вентил 1/2”</t>
  </si>
  <si>
    <t>Сферичен вентил 1/2” за конвектори</t>
  </si>
  <si>
    <t>Комплексен монтаж на алуминиев радиатор до 10 гл., вкл. комплектация и арматура</t>
  </si>
  <si>
    <t>Комплексен монтаж на алуминиев радиатор до 20 гл., вкл. комплектация и арматура</t>
  </si>
  <si>
    <t>Комплексен монтаж на алуминиев радиатор до 30 гл., вкл. комплектация и арматура</t>
  </si>
  <si>
    <t>Щранг шибър с изпразнител ø1"</t>
  </si>
  <si>
    <t>Щранг шибър с изпразнител ø3/4"</t>
  </si>
  <si>
    <t>Щранг шибър с изпразнител ø1/2"</t>
  </si>
  <si>
    <t>Топлоизолация на тръба ø 1 1/2"от микропорестта гума ф48х13</t>
  </si>
  <si>
    <t>Направа на обшивка над тръби за външен монтаж с изолация</t>
  </si>
  <si>
    <t>м.</t>
  </si>
  <si>
    <t>ІІ.2</t>
  </si>
  <si>
    <t>Бойлерна инсталация със слънчеви колектори</t>
  </si>
  <si>
    <t xml:space="preserve">Направа и монтаж на стойка за  6  бр. слънчеви колектори селективни </t>
  </si>
  <si>
    <t>Подвръзка бойлер към ТО на ТЕЦ и ВиК инсталация в абонтатна станция: тръбна мрежа, трипътен вентил със задвижка, спирателна и регулираща арматура</t>
  </si>
  <si>
    <t>Всичко по част ОВК</t>
  </si>
  <si>
    <t>ЧАСТ ВиК</t>
  </si>
  <si>
    <t>Свързване на консуматори в кухненски блок към обща инсталация за БГВ и соларна инсталация</t>
  </si>
  <si>
    <t>Всичко по част ВиК</t>
  </si>
  <si>
    <t>Всичко по част Фотоволтаична централа</t>
  </si>
  <si>
    <t>Разширителен съд - мембранен за соларна инсталация - 35 l.</t>
  </si>
  <si>
    <t xml:space="preserve">Фотоволтаични панели 335 Wp </t>
  </si>
  <si>
    <t xml:space="preserve">Соларен инвертор 10 kw, трифазен </t>
  </si>
  <si>
    <t>Табло DC, оборудвано по схема</t>
  </si>
  <si>
    <t xml:space="preserve">Табло АС, оборудвано по схема </t>
  </si>
  <si>
    <t xml:space="preserve">Модул мерене на товара в ГРТ </t>
  </si>
  <si>
    <t xml:space="preserve">Модул управление на инверторите </t>
  </si>
  <si>
    <t>Кабел тип FG21M21 1x4 mm²</t>
  </si>
  <si>
    <t>Гофрирана тръба ф20, UV устойчива</t>
  </si>
  <si>
    <t>Кабел тип СВТ 5х4 mm²</t>
  </si>
  <si>
    <t>Кабел тип ПВ-А2 1х6 mm²</t>
  </si>
  <si>
    <t>Кабел тип FTP Cat5e</t>
  </si>
  <si>
    <t>Кабел тип СВТ 5х16 mm²</t>
  </si>
  <si>
    <t>Конектори тип МС4</t>
  </si>
  <si>
    <t>Монтаж и подвързване</t>
  </si>
  <si>
    <t>Стоманени поцинковани монтажни профили H40 (40/40/2mm), L=685mm</t>
  </si>
  <si>
    <t>Стоманени поцинковани монтажни профили H40 (40/40/2mm), L=1800mm</t>
  </si>
  <si>
    <t>Стоманени поцинковани монтажни профили C100 (100/50/2mm), L=6000mm</t>
  </si>
  <si>
    <t>Стоманени поцинковани монтажни профили H40 (40/40/2mm), L=500mm</t>
  </si>
  <si>
    <t>Стоманени поцинковани монтажни профили H40 (40/40/2mm), L=1965mm</t>
  </si>
  <si>
    <t>Стоманени поцинковани планки "опора-пета"  (за H40) 150x65mm t=2mm</t>
  </si>
  <si>
    <t>Стоманени поцинковани шарнирни долни планки  (за H40) 150x150mm t=2mm</t>
  </si>
  <si>
    <t>Стоманени поцинковани шарнирни (за H40) 100x44mm t=2mm</t>
  </si>
  <si>
    <t>Метален сегментен анкер M10 (L=130mm)</t>
  </si>
  <si>
    <t>Стоманени поцинковани монтажни профили C100 (100/50/2mm), L=4150mm</t>
  </si>
  <si>
    <t>Стоманени поцинковани монтажни профили C100 (100/50/2mm), L=6140mm</t>
  </si>
  <si>
    <t>Стоманени поцинковани монтажни профили C100 (100/50/2mm), L=4600mm</t>
  </si>
  <si>
    <t>Стоманени поцинковани монтажни профили C100 (100/50/2mm), L=4100mm</t>
  </si>
  <si>
    <t>Стоманени поцинковани монтажни профили C100 (100/50/2mm), L=6640mm</t>
  </si>
  <si>
    <t>Изграждане на носеща конструкция за монтаж на 89 бр. фотоволтаични панели (1685x1000x32mm) за покривна фотоволтаична електроцентрала, с включени доставка и монтаж на материалите</t>
  </si>
  <si>
    <t>Соларна помпена група за колектори /еднощрангова/, в комплект с микропроцесорно управление, циркулациона помпа 1,5 м3/ч и напор 3,2 мвст, соларен клапан 3/4", манометър, спирателна арматура и възвратен вентил</t>
  </si>
  <si>
    <t xml:space="preserve">Високообемен бойлер 500 л. с една серпентини и ел. нагревател - 7,5 kw </t>
  </si>
  <si>
    <t>Плоски селективни слънчеви колектори с площ 2.32 м2 със защита от прегряване</t>
  </si>
  <si>
    <t>Акумулаторни батерии за съхранение на енергия</t>
  </si>
  <si>
    <t>компл</t>
  </si>
  <si>
    <t>ЦЕНОВО ПРЕДЛОЖЕНИЕ</t>
  </si>
  <si>
    <t>ВЪЗЛОЖИТЕЛ: ОБЩИНА ПЛОВДИВ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</si>
</sst>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0.00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shadow/>
      <sz val="12"/>
      <name val="Times New Roman"/>
      <family val="1"/>
      <charset val="204"/>
    </font>
    <font>
      <b/>
      <i/>
      <shadow/>
      <sz val="12"/>
      <name val="Times New Roman"/>
      <family val="1"/>
      <charset val="204"/>
    </font>
    <font>
      <i/>
      <shadow/>
      <sz val="12"/>
      <name val="Times New Roman"/>
      <family val="1"/>
      <charset val="204"/>
    </font>
    <font>
      <shadow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 applyFill="0"/>
    <xf numFmtId="0" fontId="11" fillId="0" borderId="0"/>
    <xf numFmtId="0" fontId="2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" xfId="2" applyFont="1" applyFill="1" applyBorder="1" applyAlignment="1">
      <alignment horizontal="justify" vertical="center"/>
    </xf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/>
    </xf>
    <xf numFmtId="4" fontId="5" fillId="0" borderId="1" xfId="3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2" applyFont="1" applyFill="1" applyBorder="1" applyAlignment="1">
      <alignment horizontal="justify" vertical="center" wrapText="1"/>
    </xf>
    <xf numFmtId="0" fontId="5" fillId="0" borderId="2" xfId="2" applyFont="1" applyFill="1" applyBorder="1" applyAlignment="1">
      <alignment horizontal="center" vertical="center"/>
    </xf>
    <xf numFmtId="4" fontId="5" fillId="0" borderId="2" xfId="2" applyNumberFormat="1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14" fillId="0" borderId="1" xfId="3" applyNumberFormat="1" applyFont="1" applyBorder="1" applyAlignment="1">
      <alignment horizontal="center" vertical="center" wrapText="1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5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1" xfId="2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4" fontId="4" fillId="0" borderId="1" xfId="3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3" applyNumberFormat="1" applyFont="1" applyBorder="1" applyAlignment="1" applyProtection="1">
      <alignment horizontal="center" vertical="center" wrapText="1"/>
      <protection locked="0"/>
    </xf>
    <xf numFmtId="0" fontId="13" fillId="0" borderId="1" xfId="3" applyFont="1" applyBorder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4" fontId="14" fillId="0" borderId="0" xfId="3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 wrapText="1"/>
    </xf>
    <xf numFmtId="165" fontId="3" fillId="0" borderId="6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2" xfId="2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" fillId="0" borderId="3" xfId="2" applyFont="1" applyFill="1" applyBorder="1" applyAlignment="1">
      <alignment horizontal="right" vertical="center"/>
    </xf>
    <xf numFmtId="0" fontId="4" fillId="0" borderId="5" xfId="2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</cellXfs>
  <cellStyles count="6">
    <cellStyle name="Comma 2" xfId="5"/>
    <cellStyle name="Normal 3" xfId="2"/>
    <cellStyle name="Normal_PriceSchedules_Lot_3_revised_bg-10_PSI_BGN" xfId="3"/>
    <cellStyle name="Normal_Sheet1" xfId="1"/>
    <cellStyle name="Нормален" xfId="0" builtinId="0"/>
    <cellStyle name="Нормален 3" xfId="4"/>
  </cellStyles>
  <dxfs count="3">
    <dxf>
      <font>
        <condense val="0"/>
        <extend val="0"/>
        <color indexed="17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4" name="Rectangle 19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5" name="Rectangle 20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6" name="Rectangle 2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7" name="Rectangle 2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10" name="Rectangle 1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11" name="Rectangle 2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12" name="Rectangle 2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3</xdr:col>
      <xdr:colOff>0</xdr:colOff>
      <xdr:row>3</xdr:row>
      <xdr:rowOff>87842</xdr:rowOff>
    </xdr:from>
    <xdr:to>
      <xdr:col>3</xdr:col>
      <xdr:colOff>0</xdr:colOff>
      <xdr:row>4</xdr:row>
      <xdr:rowOff>4396</xdr:rowOff>
    </xdr:to>
    <xdr:sp macro="" textlink="">
      <xdr:nvSpPr>
        <xdr:cNvPr id="13" name="Rectangle 2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5173980" y="712682"/>
          <a:ext cx="0" cy="11467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bg-BG" sz="1000" b="1" i="0" strike="noStrike">
              <a:solidFill>
                <a:srgbClr val="000000"/>
              </a:solidFill>
              <a:latin typeface="HebarU"/>
            </a:rPr>
            <a:t>6.ЙНОСТНА СМЕТКА</a:t>
          </a:r>
        </a:p>
      </xdr:txBody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14" name="Line 28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15" name="Line 30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16" name="Line 3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17" name="Line 34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18" name="Line 44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19" name="Line 46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20" name="Line 48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21" name="Line 5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22" name="Line 5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23" name="Line 54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24" name="Line 56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25" name="Line 58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26" name="Line 68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27" name="Line 70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28" name="Line 72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29" name="Line 74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30" name="Line 84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31" name="Line 86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32" name="Line 88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33" name="Line 90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34" name="Line 100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35" name="Line 102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36" name="Line 104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37" name="Line 10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39" name="Line 11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40" name="Line 120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41" name="Line 122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42" name="Line 132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43" name="Line 134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44" name="Line 136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45" name="Line 138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46" name="Line 164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47" name="Line 16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48" name="Line 168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49" name="Line 170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50" name="Line 180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51" name="Line 182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52" name="Line 184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53" name="Line 186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54" name="Line 196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55" name="Line 198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56" name="Line 200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57" name="Line 202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58" name="Line 228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59" name="Line 230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60" name="Line 232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61" name="Line 234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62" name="Line 20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63" name="Line 2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64" name="Line 24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</xdr:colOff>
      <xdr:row>115</xdr:row>
      <xdr:rowOff>198120</xdr:rowOff>
    </xdr:from>
    <xdr:to>
      <xdr:col>1</xdr:col>
      <xdr:colOff>617220</xdr:colOff>
      <xdr:row>115</xdr:row>
      <xdr:rowOff>198120</xdr:rowOff>
    </xdr:to>
    <xdr:sp macro="" textlink="">
      <xdr:nvSpPr>
        <xdr:cNvPr id="65" name="Line 26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>
          <a:spLocks noChangeShapeType="1"/>
        </xdr:cNvSpPr>
      </xdr:nvSpPr>
      <xdr:spPr bwMode="auto">
        <a:xfrm>
          <a:off x="944880" y="42237660"/>
          <a:ext cx="38100" cy="0"/>
        </a:xfrm>
        <a:prstGeom prst="line">
          <a:avLst/>
        </a:prstGeom>
        <a:noFill/>
        <a:ln w="255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Z245"/>
  <sheetViews>
    <sheetView tabSelected="1" topLeftCell="A235" zoomScaleNormal="100" workbookViewId="0">
      <selection activeCell="B245" sqref="B245"/>
    </sheetView>
  </sheetViews>
  <sheetFormatPr defaultColWidth="9.140625" defaultRowHeight="15.75" x14ac:dyDescent="0.25"/>
  <cols>
    <col min="1" max="1" width="5.28515625" style="2" bestFit="1" customWidth="1"/>
    <col min="2" max="2" width="75.5703125" style="1" customWidth="1"/>
    <col min="3" max="3" width="8" style="2" customWidth="1"/>
    <col min="4" max="4" width="9" style="41" bestFit="1" customWidth="1"/>
    <col min="5" max="5" width="10.140625" style="42" bestFit="1" customWidth="1"/>
    <col min="6" max="6" width="19" style="41" customWidth="1"/>
    <col min="7" max="7" width="9.140625" style="1"/>
    <col min="8" max="8" width="9.85546875" style="1" bestFit="1" customWidth="1"/>
    <col min="9" max="9" width="17.42578125" style="1" customWidth="1"/>
    <col min="10" max="256" width="9.140625" style="1"/>
    <col min="257" max="257" width="5.28515625" style="1" bestFit="1" customWidth="1"/>
    <col min="258" max="258" width="64.42578125" style="1" customWidth="1"/>
    <col min="259" max="259" width="5.7109375" style="1" bestFit="1" customWidth="1"/>
    <col min="260" max="260" width="9" style="1" bestFit="1" customWidth="1"/>
    <col min="261" max="261" width="10.140625" style="1" bestFit="1" customWidth="1"/>
    <col min="262" max="262" width="16.5703125" style="1" bestFit="1" customWidth="1"/>
    <col min="263" max="264" width="9.140625" style="1"/>
    <col min="265" max="265" width="17.42578125" style="1" customWidth="1"/>
    <col min="266" max="512" width="9.140625" style="1"/>
    <col min="513" max="513" width="5.28515625" style="1" bestFit="1" customWidth="1"/>
    <col min="514" max="514" width="64.42578125" style="1" customWidth="1"/>
    <col min="515" max="515" width="5.7109375" style="1" bestFit="1" customWidth="1"/>
    <col min="516" max="516" width="9" style="1" bestFit="1" customWidth="1"/>
    <col min="517" max="517" width="10.140625" style="1" bestFit="1" customWidth="1"/>
    <col min="518" max="518" width="16.5703125" style="1" bestFit="1" customWidth="1"/>
    <col min="519" max="520" width="9.140625" style="1"/>
    <col min="521" max="521" width="17.42578125" style="1" customWidth="1"/>
    <col min="522" max="768" width="9.140625" style="1"/>
    <col min="769" max="769" width="5.28515625" style="1" bestFit="1" customWidth="1"/>
    <col min="770" max="770" width="64.42578125" style="1" customWidth="1"/>
    <col min="771" max="771" width="5.7109375" style="1" bestFit="1" customWidth="1"/>
    <col min="772" max="772" width="9" style="1" bestFit="1" customWidth="1"/>
    <col min="773" max="773" width="10.140625" style="1" bestFit="1" customWidth="1"/>
    <col min="774" max="774" width="16.5703125" style="1" bestFit="1" customWidth="1"/>
    <col min="775" max="776" width="9.140625" style="1"/>
    <col min="777" max="777" width="17.42578125" style="1" customWidth="1"/>
    <col min="778" max="1024" width="9.140625" style="1"/>
    <col min="1025" max="1025" width="5.28515625" style="1" bestFit="1" customWidth="1"/>
    <col min="1026" max="1026" width="64.42578125" style="1" customWidth="1"/>
    <col min="1027" max="1027" width="5.7109375" style="1" bestFit="1" customWidth="1"/>
    <col min="1028" max="1028" width="9" style="1" bestFit="1" customWidth="1"/>
    <col min="1029" max="1029" width="10.140625" style="1" bestFit="1" customWidth="1"/>
    <col min="1030" max="1030" width="16.5703125" style="1" bestFit="1" customWidth="1"/>
    <col min="1031" max="1032" width="9.140625" style="1"/>
    <col min="1033" max="1033" width="17.42578125" style="1" customWidth="1"/>
    <col min="1034" max="1280" width="9.140625" style="1"/>
    <col min="1281" max="1281" width="5.28515625" style="1" bestFit="1" customWidth="1"/>
    <col min="1282" max="1282" width="64.42578125" style="1" customWidth="1"/>
    <col min="1283" max="1283" width="5.7109375" style="1" bestFit="1" customWidth="1"/>
    <col min="1284" max="1284" width="9" style="1" bestFit="1" customWidth="1"/>
    <col min="1285" max="1285" width="10.140625" style="1" bestFit="1" customWidth="1"/>
    <col min="1286" max="1286" width="16.5703125" style="1" bestFit="1" customWidth="1"/>
    <col min="1287" max="1288" width="9.140625" style="1"/>
    <col min="1289" max="1289" width="17.42578125" style="1" customWidth="1"/>
    <col min="1290" max="1536" width="9.140625" style="1"/>
    <col min="1537" max="1537" width="5.28515625" style="1" bestFit="1" customWidth="1"/>
    <col min="1538" max="1538" width="64.42578125" style="1" customWidth="1"/>
    <col min="1539" max="1539" width="5.7109375" style="1" bestFit="1" customWidth="1"/>
    <col min="1540" max="1540" width="9" style="1" bestFit="1" customWidth="1"/>
    <col min="1541" max="1541" width="10.140625" style="1" bestFit="1" customWidth="1"/>
    <col min="1542" max="1542" width="16.5703125" style="1" bestFit="1" customWidth="1"/>
    <col min="1543" max="1544" width="9.140625" style="1"/>
    <col min="1545" max="1545" width="17.42578125" style="1" customWidth="1"/>
    <col min="1546" max="1792" width="9.140625" style="1"/>
    <col min="1793" max="1793" width="5.28515625" style="1" bestFit="1" customWidth="1"/>
    <col min="1794" max="1794" width="64.42578125" style="1" customWidth="1"/>
    <col min="1795" max="1795" width="5.7109375" style="1" bestFit="1" customWidth="1"/>
    <col min="1796" max="1796" width="9" style="1" bestFit="1" customWidth="1"/>
    <col min="1797" max="1797" width="10.140625" style="1" bestFit="1" customWidth="1"/>
    <col min="1798" max="1798" width="16.5703125" style="1" bestFit="1" customWidth="1"/>
    <col min="1799" max="1800" width="9.140625" style="1"/>
    <col min="1801" max="1801" width="17.42578125" style="1" customWidth="1"/>
    <col min="1802" max="2048" width="9.140625" style="1"/>
    <col min="2049" max="2049" width="5.28515625" style="1" bestFit="1" customWidth="1"/>
    <col min="2050" max="2050" width="64.42578125" style="1" customWidth="1"/>
    <col min="2051" max="2051" width="5.7109375" style="1" bestFit="1" customWidth="1"/>
    <col min="2052" max="2052" width="9" style="1" bestFit="1" customWidth="1"/>
    <col min="2053" max="2053" width="10.140625" style="1" bestFit="1" customWidth="1"/>
    <col min="2054" max="2054" width="16.5703125" style="1" bestFit="1" customWidth="1"/>
    <col min="2055" max="2056" width="9.140625" style="1"/>
    <col min="2057" max="2057" width="17.42578125" style="1" customWidth="1"/>
    <col min="2058" max="2304" width="9.140625" style="1"/>
    <col min="2305" max="2305" width="5.28515625" style="1" bestFit="1" customWidth="1"/>
    <col min="2306" max="2306" width="64.42578125" style="1" customWidth="1"/>
    <col min="2307" max="2307" width="5.7109375" style="1" bestFit="1" customWidth="1"/>
    <col min="2308" max="2308" width="9" style="1" bestFit="1" customWidth="1"/>
    <col min="2309" max="2309" width="10.140625" style="1" bestFit="1" customWidth="1"/>
    <col min="2310" max="2310" width="16.5703125" style="1" bestFit="1" customWidth="1"/>
    <col min="2311" max="2312" width="9.140625" style="1"/>
    <col min="2313" max="2313" width="17.42578125" style="1" customWidth="1"/>
    <col min="2314" max="2560" width="9.140625" style="1"/>
    <col min="2561" max="2561" width="5.28515625" style="1" bestFit="1" customWidth="1"/>
    <col min="2562" max="2562" width="64.42578125" style="1" customWidth="1"/>
    <col min="2563" max="2563" width="5.7109375" style="1" bestFit="1" customWidth="1"/>
    <col min="2564" max="2564" width="9" style="1" bestFit="1" customWidth="1"/>
    <col min="2565" max="2565" width="10.140625" style="1" bestFit="1" customWidth="1"/>
    <col min="2566" max="2566" width="16.5703125" style="1" bestFit="1" customWidth="1"/>
    <col min="2567" max="2568" width="9.140625" style="1"/>
    <col min="2569" max="2569" width="17.42578125" style="1" customWidth="1"/>
    <col min="2570" max="2816" width="9.140625" style="1"/>
    <col min="2817" max="2817" width="5.28515625" style="1" bestFit="1" customWidth="1"/>
    <col min="2818" max="2818" width="64.42578125" style="1" customWidth="1"/>
    <col min="2819" max="2819" width="5.7109375" style="1" bestFit="1" customWidth="1"/>
    <col min="2820" max="2820" width="9" style="1" bestFit="1" customWidth="1"/>
    <col min="2821" max="2821" width="10.140625" style="1" bestFit="1" customWidth="1"/>
    <col min="2822" max="2822" width="16.5703125" style="1" bestFit="1" customWidth="1"/>
    <col min="2823" max="2824" width="9.140625" style="1"/>
    <col min="2825" max="2825" width="17.42578125" style="1" customWidth="1"/>
    <col min="2826" max="3072" width="9.140625" style="1"/>
    <col min="3073" max="3073" width="5.28515625" style="1" bestFit="1" customWidth="1"/>
    <col min="3074" max="3074" width="64.42578125" style="1" customWidth="1"/>
    <col min="3075" max="3075" width="5.7109375" style="1" bestFit="1" customWidth="1"/>
    <col min="3076" max="3076" width="9" style="1" bestFit="1" customWidth="1"/>
    <col min="3077" max="3077" width="10.140625" style="1" bestFit="1" customWidth="1"/>
    <col min="3078" max="3078" width="16.5703125" style="1" bestFit="1" customWidth="1"/>
    <col min="3079" max="3080" width="9.140625" style="1"/>
    <col min="3081" max="3081" width="17.42578125" style="1" customWidth="1"/>
    <col min="3082" max="3328" width="9.140625" style="1"/>
    <col min="3329" max="3329" width="5.28515625" style="1" bestFit="1" customWidth="1"/>
    <col min="3330" max="3330" width="64.42578125" style="1" customWidth="1"/>
    <col min="3331" max="3331" width="5.7109375" style="1" bestFit="1" customWidth="1"/>
    <col min="3332" max="3332" width="9" style="1" bestFit="1" customWidth="1"/>
    <col min="3333" max="3333" width="10.140625" style="1" bestFit="1" customWidth="1"/>
    <col min="3334" max="3334" width="16.5703125" style="1" bestFit="1" customWidth="1"/>
    <col min="3335" max="3336" width="9.140625" style="1"/>
    <col min="3337" max="3337" width="17.42578125" style="1" customWidth="1"/>
    <col min="3338" max="3584" width="9.140625" style="1"/>
    <col min="3585" max="3585" width="5.28515625" style="1" bestFit="1" customWidth="1"/>
    <col min="3586" max="3586" width="64.42578125" style="1" customWidth="1"/>
    <col min="3587" max="3587" width="5.7109375" style="1" bestFit="1" customWidth="1"/>
    <col min="3588" max="3588" width="9" style="1" bestFit="1" customWidth="1"/>
    <col min="3589" max="3589" width="10.140625" style="1" bestFit="1" customWidth="1"/>
    <col min="3590" max="3590" width="16.5703125" style="1" bestFit="1" customWidth="1"/>
    <col min="3591" max="3592" width="9.140625" style="1"/>
    <col min="3593" max="3593" width="17.42578125" style="1" customWidth="1"/>
    <col min="3594" max="3840" width="9.140625" style="1"/>
    <col min="3841" max="3841" width="5.28515625" style="1" bestFit="1" customWidth="1"/>
    <col min="3842" max="3842" width="64.42578125" style="1" customWidth="1"/>
    <col min="3843" max="3843" width="5.7109375" style="1" bestFit="1" customWidth="1"/>
    <col min="3844" max="3844" width="9" style="1" bestFit="1" customWidth="1"/>
    <col min="3845" max="3845" width="10.140625" style="1" bestFit="1" customWidth="1"/>
    <col min="3846" max="3846" width="16.5703125" style="1" bestFit="1" customWidth="1"/>
    <col min="3847" max="3848" width="9.140625" style="1"/>
    <col min="3849" max="3849" width="17.42578125" style="1" customWidth="1"/>
    <col min="3850" max="4096" width="9.140625" style="1"/>
    <col min="4097" max="4097" width="5.28515625" style="1" bestFit="1" customWidth="1"/>
    <col min="4098" max="4098" width="64.42578125" style="1" customWidth="1"/>
    <col min="4099" max="4099" width="5.7109375" style="1" bestFit="1" customWidth="1"/>
    <col min="4100" max="4100" width="9" style="1" bestFit="1" customWidth="1"/>
    <col min="4101" max="4101" width="10.140625" style="1" bestFit="1" customWidth="1"/>
    <col min="4102" max="4102" width="16.5703125" style="1" bestFit="1" customWidth="1"/>
    <col min="4103" max="4104" width="9.140625" style="1"/>
    <col min="4105" max="4105" width="17.42578125" style="1" customWidth="1"/>
    <col min="4106" max="4352" width="9.140625" style="1"/>
    <col min="4353" max="4353" width="5.28515625" style="1" bestFit="1" customWidth="1"/>
    <col min="4354" max="4354" width="64.42578125" style="1" customWidth="1"/>
    <col min="4355" max="4355" width="5.7109375" style="1" bestFit="1" customWidth="1"/>
    <col min="4356" max="4356" width="9" style="1" bestFit="1" customWidth="1"/>
    <col min="4357" max="4357" width="10.140625" style="1" bestFit="1" customWidth="1"/>
    <col min="4358" max="4358" width="16.5703125" style="1" bestFit="1" customWidth="1"/>
    <col min="4359" max="4360" width="9.140625" style="1"/>
    <col min="4361" max="4361" width="17.42578125" style="1" customWidth="1"/>
    <col min="4362" max="4608" width="9.140625" style="1"/>
    <col min="4609" max="4609" width="5.28515625" style="1" bestFit="1" customWidth="1"/>
    <col min="4610" max="4610" width="64.42578125" style="1" customWidth="1"/>
    <col min="4611" max="4611" width="5.7109375" style="1" bestFit="1" customWidth="1"/>
    <col min="4612" max="4612" width="9" style="1" bestFit="1" customWidth="1"/>
    <col min="4613" max="4613" width="10.140625" style="1" bestFit="1" customWidth="1"/>
    <col min="4614" max="4614" width="16.5703125" style="1" bestFit="1" customWidth="1"/>
    <col min="4615" max="4616" width="9.140625" style="1"/>
    <col min="4617" max="4617" width="17.42578125" style="1" customWidth="1"/>
    <col min="4618" max="4864" width="9.140625" style="1"/>
    <col min="4865" max="4865" width="5.28515625" style="1" bestFit="1" customWidth="1"/>
    <col min="4866" max="4866" width="64.42578125" style="1" customWidth="1"/>
    <col min="4867" max="4867" width="5.7109375" style="1" bestFit="1" customWidth="1"/>
    <col min="4868" max="4868" width="9" style="1" bestFit="1" customWidth="1"/>
    <col min="4869" max="4869" width="10.140625" style="1" bestFit="1" customWidth="1"/>
    <col min="4870" max="4870" width="16.5703125" style="1" bestFit="1" customWidth="1"/>
    <col min="4871" max="4872" width="9.140625" style="1"/>
    <col min="4873" max="4873" width="17.42578125" style="1" customWidth="1"/>
    <col min="4874" max="5120" width="9.140625" style="1"/>
    <col min="5121" max="5121" width="5.28515625" style="1" bestFit="1" customWidth="1"/>
    <col min="5122" max="5122" width="64.42578125" style="1" customWidth="1"/>
    <col min="5123" max="5123" width="5.7109375" style="1" bestFit="1" customWidth="1"/>
    <col min="5124" max="5124" width="9" style="1" bestFit="1" customWidth="1"/>
    <col min="5125" max="5125" width="10.140625" style="1" bestFit="1" customWidth="1"/>
    <col min="5126" max="5126" width="16.5703125" style="1" bestFit="1" customWidth="1"/>
    <col min="5127" max="5128" width="9.140625" style="1"/>
    <col min="5129" max="5129" width="17.42578125" style="1" customWidth="1"/>
    <col min="5130" max="5376" width="9.140625" style="1"/>
    <col min="5377" max="5377" width="5.28515625" style="1" bestFit="1" customWidth="1"/>
    <col min="5378" max="5378" width="64.42578125" style="1" customWidth="1"/>
    <col min="5379" max="5379" width="5.7109375" style="1" bestFit="1" customWidth="1"/>
    <col min="5380" max="5380" width="9" style="1" bestFit="1" customWidth="1"/>
    <col min="5381" max="5381" width="10.140625" style="1" bestFit="1" customWidth="1"/>
    <col min="5382" max="5382" width="16.5703125" style="1" bestFit="1" customWidth="1"/>
    <col min="5383" max="5384" width="9.140625" style="1"/>
    <col min="5385" max="5385" width="17.42578125" style="1" customWidth="1"/>
    <col min="5386" max="5632" width="9.140625" style="1"/>
    <col min="5633" max="5633" width="5.28515625" style="1" bestFit="1" customWidth="1"/>
    <col min="5634" max="5634" width="64.42578125" style="1" customWidth="1"/>
    <col min="5635" max="5635" width="5.7109375" style="1" bestFit="1" customWidth="1"/>
    <col min="5636" max="5636" width="9" style="1" bestFit="1" customWidth="1"/>
    <col min="5637" max="5637" width="10.140625" style="1" bestFit="1" customWidth="1"/>
    <col min="5638" max="5638" width="16.5703125" style="1" bestFit="1" customWidth="1"/>
    <col min="5639" max="5640" width="9.140625" style="1"/>
    <col min="5641" max="5641" width="17.42578125" style="1" customWidth="1"/>
    <col min="5642" max="5888" width="9.140625" style="1"/>
    <col min="5889" max="5889" width="5.28515625" style="1" bestFit="1" customWidth="1"/>
    <col min="5890" max="5890" width="64.42578125" style="1" customWidth="1"/>
    <col min="5891" max="5891" width="5.7109375" style="1" bestFit="1" customWidth="1"/>
    <col min="5892" max="5892" width="9" style="1" bestFit="1" customWidth="1"/>
    <col min="5893" max="5893" width="10.140625" style="1" bestFit="1" customWidth="1"/>
    <col min="5894" max="5894" width="16.5703125" style="1" bestFit="1" customWidth="1"/>
    <col min="5895" max="5896" width="9.140625" style="1"/>
    <col min="5897" max="5897" width="17.42578125" style="1" customWidth="1"/>
    <col min="5898" max="6144" width="9.140625" style="1"/>
    <col min="6145" max="6145" width="5.28515625" style="1" bestFit="1" customWidth="1"/>
    <col min="6146" max="6146" width="64.42578125" style="1" customWidth="1"/>
    <col min="6147" max="6147" width="5.7109375" style="1" bestFit="1" customWidth="1"/>
    <col min="6148" max="6148" width="9" style="1" bestFit="1" customWidth="1"/>
    <col min="6149" max="6149" width="10.140625" style="1" bestFit="1" customWidth="1"/>
    <col min="6150" max="6150" width="16.5703125" style="1" bestFit="1" customWidth="1"/>
    <col min="6151" max="6152" width="9.140625" style="1"/>
    <col min="6153" max="6153" width="17.42578125" style="1" customWidth="1"/>
    <col min="6154" max="6400" width="9.140625" style="1"/>
    <col min="6401" max="6401" width="5.28515625" style="1" bestFit="1" customWidth="1"/>
    <col min="6402" max="6402" width="64.42578125" style="1" customWidth="1"/>
    <col min="6403" max="6403" width="5.7109375" style="1" bestFit="1" customWidth="1"/>
    <col min="6404" max="6404" width="9" style="1" bestFit="1" customWidth="1"/>
    <col min="6405" max="6405" width="10.140625" style="1" bestFit="1" customWidth="1"/>
    <col min="6406" max="6406" width="16.5703125" style="1" bestFit="1" customWidth="1"/>
    <col min="6407" max="6408" width="9.140625" style="1"/>
    <col min="6409" max="6409" width="17.42578125" style="1" customWidth="1"/>
    <col min="6410" max="6656" width="9.140625" style="1"/>
    <col min="6657" max="6657" width="5.28515625" style="1" bestFit="1" customWidth="1"/>
    <col min="6658" max="6658" width="64.42578125" style="1" customWidth="1"/>
    <col min="6659" max="6659" width="5.7109375" style="1" bestFit="1" customWidth="1"/>
    <col min="6660" max="6660" width="9" style="1" bestFit="1" customWidth="1"/>
    <col min="6661" max="6661" width="10.140625" style="1" bestFit="1" customWidth="1"/>
    <col min="6662" max="6662" width="16.5703125" style="1" bestFit="1" customWidth="1"/>
    <col min="6663" max="6664" width="9.140625" style="1"/>
    <col min="6665" max="6665" width="17.42578125" style="1" customWidth="1"/>
    <col min="6666" max="6912" width="9.140625" style="1"/>
    <col min="6913" max="6913" width="5.28515625" style="1" bestFit="1" customWidth="1"/>
    <col min="6914" max="6914" width="64.42578125" style="1" customWidth="1"/>
    <col min="6915" max="6915" width="5.7109375" style="1" bestFit="1" customWidth="1"/>
    <col min="6916" max="6916" width="9" style="1" bestFit="1" customWidth="1"/>
    <col min="6917" max="6917" width="10.140625" style="1" bestFit="1" customWidth="1"/>
    <col min="6918" max="6918" width="16.5703125" style="1" bestFit="1" customWidth="1"/>
    <col min="6919" max="6920" width="9.140625" style="1"/>
    <col min="6921" max="6921" width="17.42578125" style="1" customWidth="1"/>
    <col min="6922" max="7168" width="9.140625" style="1"/>
    <col min="7169" max="7169" width="5.28515625" style="1" bestFit="1" customWidth="1"/>
    <col min="7170" max="7170" width="64.42578125" style="1" customWidth="1"/>
    <col min="7171" max="7171" width="5.7109375" style="1" bestFit="1" customWidth="1"/>
    <col min="7172" max="7172" width="9" style="1" bestFit="1" customWidth="1"/>
    <col min="7173" max="7173" width="10.140625" style="1" bestFit="1" customWidth="1"/>
    <col min="7174" max="7174" width="16.5703125" style="1" bestFit="1" customWidth="1"/>
    <col min="7175" max="7176" width="9.140625" style="1"/>
    <col min="7177" max="7177" width="17.42578125" style="1" customWidth="1"/>
    <col min="7178" max="7424" width="9.140625" style="1"/>
    <col min="7425" max="7425" width="5.28515625" style="1" bestFit="1" customWidth="1"/>
    <col min="7426" max="7426" width="64.42578125" style="1" customWidth="1"/>
    <col min="7427" max="7427" width="5.7109375" style="1" bestFit="1" customWidth="1"/>
    <col min="7428" max="7428" width="9" style="1" bestFit="1" customWidth="1"/>
    <col min="7429" max="7429" width="10.140625" style="1" bestFit="1" customWidth="1"/>
    <col min="7430" max="7430" width="16.5703125" style="1" bestFit="1" customWidth="1"/>
    <col min="7431" max="7432" width="9.140625" style="1"/>
    <col min="7433" max="7433" width="17.42578125" style="1" customWidth="1"/>
    <col min="7434" max="7680" width="9.140625" style="1"/>
    <col min="7681" max="7681" width="5.28515625" style="1" bestFit="1" customWidth="1"/>
    <col min="7682" max="7682" width="64.42578125" style="1" customWidth="1"/>
    <col min="7683" max="7683" width="5.7109375" style="1" bestFit="1" customWidth="1"/>
    <col min="7684" max="7684" width="9" style="1" bestFit="1" customWidth="1"/>
    <col min="7685" max="7685" width="10.140625" style="1" bestFit="1" customWidth="1"/>
    <col min="7686" max="7686" width="16.5703125" style="1" bestFit="1" customWidth="1"/>
    <col min="7687" max="7688" width="9.140625" style="1"/>
    <col min="7689" max="7689" width="17.42578125" style="1" customWidth="1"/>
    <col min="7690" max="7936" width="9.140625" style="1"/>
    <col min="7937" max="7937" width="5.28515625" style="1" bestFit="1" customWidth="1"/>
    <col min="7938" max="7938" width="64.42578125" style="1" customWidth="1"/>
    <col min="7939" max="7939" width="5.7109375" style="1" bestFit="1" customWidth="1"/>
    <col min="7940" max="7940" width="9" style="1" bestFit="1" customWidth="1"/>
    <col min="7941" max="7941" width="10.140625" style="1" bestFit="1" customWidth="1"/>
    <col min="7942" max="7942" width="16.5703125" style="1" bestFit="1" customWidth="1"/>
    <col min="7943" max="7944" width="9.140625" style="1"/>
    <col min="7945" max="7945" width="17.42578125" style="1" customWidth="1"/>
    <col min="7946" max="8192" width="9.140625" style="1"/>
    <col min="8193" max="8193" width="5.28515625" style="1" bestFit="1" customWidth="1"/>
    <col min="8194" max="8194" width="64.42578125" style="1" customWidth="1"/>
    <col min="8195" max="8195" width="5.7109375" style="1" bestFit="1" customWidth="1"/>
    <col min="8196" max="8196" width="9" style="1" bestFit="1" customWidth="1"/>
    <col min="8197" max="8197" width="10.140625" style="1" bestFit="1" customWidth="1"/>
    <col min="8198" max="8198" width="16.5703125" style="1" bestFit="1" customWidth="1"/>
    <col min="8199" max="8200" width="9.140625" style="1"/>
    <col min="8201" max="8201" width="17.42578125" style="1" customWidth="1"/>
    <col min="8202" max="8448" width="9.140625" style="1"/>
    <col min="8449" max="8449" width="5.28515625" style="1" bestFit="1" customWidth="1"/>
    <col min="8450" max="8450" width="64.42578125" style="1" customWidth="1"/>
    <col min="8451" max="8451" width="5.7109375" style="1" bestFit="1" customWidth="1"/>
    <col min="8452" max="8452" width="9" style="1" bestFit="1" customWidth="1"/>
    <col min="8453" max="8453" width="10.140625" style="1" bestFit="1" customWidth="1"/>
    <col min="8454" max="8454" width="16.5703125" style="1" bestFit="1" customWidth="1"/>
    <col min="8455" max="8456" width="9.140625" style="1"/>
    <col min="8457" max="8457" width="17.42578125" style="1" customWidth="1"/>
    <col min="8458" max="8704" width="9.140625" style="1"/>
    <col min="8705" max="8705" width="5.28515625" style="1" bestFit="1" customWidth="1"/>
    <col min="8706" max="8706" width="64.42578125" style="1" customWidth="1"/>
    <col min="8707" max="8707" width="5.7109375" style="1" bestFit="1" customWidth="1"/>
    <col min="8708" max="8708" width="9" style="1" bestFit="1" customWidth="1"/>
    <col min="8709" max="8709" width="10.140625" style="1" bestFit="1" customWidth="1"/>
    <col min="8710" max="8710" width="16.5703125" style="1" bestFit="1" customWidth="1"/>
    <col min="8711" max="8712" width="9.140625" style="1"/>
    <col min="8713" max="8713" width="17.42578125" style="1" customWidth="1"/>
    <col min="8714" max="8960" width="9.140625" style="1"/>
    <col min="8961" max="8961" width="5.28515625" style="1" bestFit="1" customWidth="1"/>
    <col min="8962" max="8962" width="64.42578125" style="1" customWidth="1"/>
    <col min="8963" max="8963" width="5.7109375" style="1" bestFit="1" customWidth="1"/>
    <col min="8964" max="8964" width="9" style="1" bestFit="1" customWidth="1"/>
    <col min="8965" max="8965" width="10.140625" style="1" bestFit="1" customWidth="1"/>
    <col min="8966" max="8966" width="16.5703125" style="1" bestFit="1" customWidth="1"/>
    <col min="8967" max="8968" width="9.140625" style="1"/>
    <col min="8969" max="8969" width="17.42578125" style="1" customWidth="1"/>
    <col min="8970" max="9216" width="9.140625" style="1"/>
    <col min="9217" max="9217" width="5.28515625" style="1" bestFit="1" customWidth="1"/>
    <col min="9218" max="9218" width="64.42578125" style="1" customWidth="1"/>
    <col min="9219" max="9219" width="5.7109375" style="1" bestFit="1" customWidth="1"/>
    <col min="9220" max="9220" width="9" style="1" bestFit="1" customWidth="1"/>
    <col min="9221" max="9221" width="10.140625" style="1" bestFit="1" customWidth="1"/>
    <col min="9222" max="9222" width="16.5703125" style="1" bestFit="1" customWidth="1"/>
    <col min="9223" max="9224" width="9.140625" style="1"/>
    <col min="9225" max="9225" width="17.42578125" style="1" customWidth="1"/>
    <col min="9226" max="9472" width="9.140625" style="1"/>
    <col min="9473" max="9473" width="5.28515625" style="1" bestFit="1" customWidth="1"/>
    <col min="9474" max="9474" width="64.42578125" style="1" customWidth="1"/>
    <col min="9475" max="9475" width="5.7109375" style="1" bestFit="1" customWidth="1"/>
    <col min="9476" max="9476" width="9" style="1" bestFit="1" customWidth="1"/>
    <col min="9477" max="9477" width="10.140625" style="1" bestFit="1" customWidth="1"/>
    <col min="9478" max="9478" width="16.5703125" style="1" bestFit="1" customWidth="1"/>
    <col min="9479" max="9480" width="9.140625" style="1"/>
    <col min="9481" max="9481" width="17.42578125" style="1" customWidth="1"/>
    <col min="9482" max="9728" width="9.140625" style="1"/>
    <col min="9729" max="9729" width="5.28515625" style="1" bestFit="1" customWidth="1"/>
    <col min="9730" max="9730" width="64.42578125" style="1" customWidth="1"/>
    <col min="9731" max="9731" width="5.7109375" style="1" bestFit="1" customWidth="1"/>
    <col min="9732" max="9732" width="9" style="1" bestFit="1" customWidth="1"/>
    <col min="9733" max="9733" width="10.140625" style="1" bestFit="1" customWidth="1"/>
    <col min="9734" max="9734" width="16.5703125" style="1" bestFit="1" customWidth="1"/>
    <col min="9735" max="9736" width="9.140625" style="1"/>
    <col min="9737" max="9737" width="17.42578125" style="1" customWidth="1"/>
    <col min="9738" max="9984" width="9.140625" style="1"/>
    <col min="9985" max="9985" width="5.28515625" style="1" bestFit="1" customWidth="1"/>
    <col min="9986" max="9986" width="64.42578125" style="1" customWidth="1"/>
    <col min="9987" max="9987" width="5.7109375" style="1" bestFit="1" customWidth="1"/>
    <col min="9988" max="9988" width="9" style="1" bestFit="1" customWidth="1"/>
    <col min="9989" max="9989" width="10.140625" style="1" bestFit="1" customWidth="1"/>
    <col min="9990" max="9990" width="16.5703125" style="1" bestFit="1" customWidth="1"/>
    <col min="9991" max="9992" width="9.140625" style="1"/>
    <col min="9993" max="9993" width="17.42578125" style="1" customWidth="1"/>
    <col min="9994" max="10240" width="9.140625" style="1"/>
    <col min="10241" max="10241" width="5.28515625" style="1" bestFit="1" customWidth="1"/>
    <col min="10242" max="10242" width="64.42578125" style="1" customWidth="1"/>
    <col min="10243" max="10243" width="5.7109375" style="1" bestFit="1" customWidth="1"/>
    <col min="10244" max="10244" width="9" style="1" bestFit="1" customWidth="1"/>
    <col min="10245" max="10245" width="10.140625" style="1" bestFit="1" customWidth="1"/>
    <col min="10246" max="10246" width="16.5703125" style="1" bestFit="1" customWidth="1"/>
    <col min="10247" max="10248" width="9.140625" style="1"/>
    <col min="10249" max="10249" width="17.42578125" style="1" customWidth="1"/>
    <col min="10250" max="10496" width="9.140625" style="1"/>
    <col min="10497" max="10497" width="5.28515625" style="1" bestFit="1" customWidth="1"/>
    <col min="10498" max="10498" width="64.42578125" style="1" customWidth="1"/>
    <col min="10499" max="10499" width="5.7109375" style="1" bestFit="1" customWidth="1"/>
    <col min="10500" max="10500" width="9" style="1" bestFit="1" customWidth="1"/>
    <col min="10501" max="10501" width="10.140625" style="1" bestFit="1" customWidth="1"/>
    <col min="10502" max="10502" width="16.5703125" style="1" bestFit="1" customWidth="1"/>
    <col min="10503" max="10504" width="9.140625" style="1"/>
    <col min="10505" max="10505" width="17.42578125" style="1" customWidth="1"/>
    <col min="10506" max="10752" width="9.140625" style="1"/>
    <col min="10753" max="10753" width="5.28515625" style="1" bestFit="1" customWidth="1"/>
    <col min="10754" max="10754" width="64.42578125" style="1" customWidth="1"/>
    <col min="10755" max="10755" width="5.7109375" style="1" bestFit="1" customWidth="1"/>
    <col min="10756" max="10756" width="9" style="1" bestFit="1" customWidth="1"/>
    <col min="10757" max="10757" width="10.140625" style="1" bestFit="1" customWidth="1"/>
    <col min="10758" max="10758" width="16.5703125" style="1" bestFit="1" customWidth="1"/>
    <col min="10759" max="10760" width="9.140625" style="1"/>
    <col min="10761" max="10761" width="17.42578125" style="1" customWidth="1"/>
    <col min="10762" max="11008" width="9.140625" style="1"/>
    <col min="11009" max="11009" width="5.28515625" style="1" bestFit="1" customWidth="1"/>
    <col min="11010" max="11010" width="64.42578125" style="1" customWidth="1"/>
    <col min="11011" max="11011" width="5.7109375" style="1" bestFit="1" customWidth="1"/>
    <col min="11012" max="11012" width="9" style="1" bestFit="1" customWidth="1"/>
    <col min="11013" max="11013" width="10.140625" style="1" bestFit="1" customWidth="1"/>
    <col min="11014" max="11014" width="16.5703125" style="1" bestFit="1" customWidth="1"/>
    <col min="11015" max="11016" width="9.140625" style="1"/>
    <col min="11017" max="11017" width="17.42578125" style="1" customWidth="1"/>
    <col min="11018" max="11264" width="9.140625" style="1"/>
    <col min="11265" max="11265" width="5.28515625" style="1" bestFit="1" customWidth="1"/>
    <col min="11266" max="11266" width="64.42578125" style="1" customWidth="1"/>
    <col min="11267" max="11267" width="5.7109375" style="1" bestFit="1" customWidth="1"/>
    <col min="11268" max="11268" width="9" style="1" bestFit="1" customWidth="1"/>
    <col min="11269" max="11269" width="10.140625" style="1" bestFit="1" customWidth="1"/>
    <col min="11270" max="11270" width="16.5703125" style="1" bestFit="1" customWidth="1"/>
    <col min="11271" max="11272" width="9.140625" style="1"/>
    <col min="11273" max="11273" width="17.42578125" style="1" customWidth="1"/>
    <col min="11274" max="11520" width="9.140625" style="1"/>
    <col min="11521" max="11521" width="5.28515625" style="1" bestFit="1" customWidth="1"/>
    <col min="11522" max="11522" width="64.42578125" style="1" customWidth="1"/>
    <col min="11523" max="11523" width="5.7109375" style="1" bestFit="1" customWidth="1"/>
    <col min="11524" max="11524" width="9" style="1" bestFit="1" customWidth="1"/>
    <col min="11525" max="11525" width="10.140625" style="1" bestFit="1" customWidth="1"/>
    <col min="11526" max="11526" width="16.5703125" style="1" bestFit="1" customWidth="1"/>
    <col min="11527" max="11528" width="9.140625" style="1"/>
    <col min="11529" max="11529" width="17.42578125" style="1" customWidth="1"/>
    <col min="11530" max="11776" width="9.140625" style="1"/>
    <col min="11777" max="11777" width="5.28515625" style="1" bestFit="1" customWidth="1"/>
    <col min="11778" max="11778" width="64.42578125" style="1" customWidth="1"/>
    <col min="11779" max="11779" width="5.7109375" style="1" bestFit="1" customWidth="1"/>
    <col min="11780" max="11780" width="9" style="1" bestFit="1" customWidth="1"/>
    <col min="11781" max="11781" width="10.140625" style="1" bestFit="1" customWidth="1"/>
    <col min="11782" max="11782" width="16.5703125" style="1" bestFit="1" customWidth="1"/>
    <col min="11783" max="11784" width="9.140625" style="1"/>
    <col min="11785" max="11785" width="17.42578125" style="1" customWidth="1"/>
    <col min="11786" max="12032" width="9.140625" style="1"/>
    <col min="12033" max="12033" width="5.28515625" style="1" bestFit="1" customWidth="1"/>
    <col min="12034" max="12034" width="64.42578125" style="1" customWidth="1"/>
    <col min="12035" max="12035" width="5.7109375" style="1" bestFit="1" customWidth="1"/>
    <col min="12036" max="12036" width="9" style="1" bestFit="1" customWidth="1"/>
    <col min="12037" max="12037" width="10.140625" style="1" bestFit="1" customWidth="1"/>
    <col min="12038" max="12038" width="16.5703125" style="1" bestFit="1" customWidth="1"/>
    <col min="12039" max="12040" width="9.140625" style="1"/>
    <col min="12041" max="12041" width="17.42578125" style="1" customWidth="1"/>
    <col min="12042" max="12288" width="9.140625" style="1"/>
    <col min="12289" max="12289" width="5.28515625" style="1" bestFit="1" customWidth="1"/>
    <col min="12290" max="12290" width="64.42578125" style="1" customWidth="1"/>
    <col min="12291" max="12291" width="5.7109375" style="1" bestFit="1" customWidth="1"/>
    <col min="12292" max="12292" width="9" style="1" bestFit="1" customWidth="1"/>
    <col min="12293" max="12293" width="10.140625" style="1" bestFit="1" customWidth="1"/>
    <col min="12294" max="12294" width="16.5703125" style="1" bestFit="1" customWidth="1"/>
    <col min="12295" max="12296" width="9.140625" style="1"/>
    <col min="12297" max="12297" width="17.42578125" style="1" customWidth="1"/>
    <col min="12298" max="12544" width="9.140625" style="1"/>
    <col min="12545" max="12545" width="5.28515625" style="1" bestFit="1" customWidth="1"/>
    <col min="12546" max="12546" width="64.42578125" style="1" customWidth="1"/>
    <col min="12547" max="12547" width="5.7109375" style="1" bestFit="1" customWidth="1"/>
    <col min="12548" max="12548" width="9" style="1" bestFit="1" customWidth="1"/>
    <col min="12549" max="12549" width="10.140625" style="1" bestFit="1" customWidth="1"/>
    <col min="12550" max="12550" width="16.5703125" style="1" bestFit="1" customWidth="1"/>
    <col min="12551" max="12552" width="9.140625" style="1"/>
    <col min="12553" max="12553" width="17.42578125" style="1" customWidth="1"/>
    <col min="12554" max="12800" width="9.140625" style="1"/>
    <col min="12801" max="12801" width="5.28515625" style="1" bestFit="1" customWidth="1"/>
    <col min="12802" max="12802" width="64.42578125" style="1" customWidth="1"/>
    <col min="12803" max="12803" width="5.7109375" style="1" bestFit="1" customWidth="1"/>
    <col min="12804" max="12804" width="9" style="1" bestFit="1" customWidth="1"/>
    <col min="12805" max="12805" width="10.140625" style="1" bestFit="1" customWidth="1"/>
    <col min="12806" max="12806" width="16.5703125" style="1" bestFit="1" customWidth="1"/>
    <col min="12807" max="12808" width="9.140625" style="1"/>
    <col min="12809" max="12809" width="17.42578125" style="1" customWidth="1"/>
    <col min="12810" max="13056" width="9.140625" style="1"/>
    <col min="13057" max="13057" width="5.28515625" style="1" bestFit="1" customWidth="1"/>
    <col min="13058" max="13058" width="64.42578125" style="1" customWidth="1"/>
    <col min="13059" max="13059" width="5.7109375" style="1" bestFit="1" customWidth="1"/>
    <col min="13060" max="13060" width="9" style="1" bestFit="1" customWidth="1"/>
    <col min="13061" max="13061" width="10.140625" style="1" bestFit="1" customWidth="1"/>
    <col min="13062" max="13062" width="16.5703125" style="1" bestFit="1" customWidth="1"/>
    <col min="13063" max="13064" width="9.140625" style="1"/>
    <col min="13065" max="13065" width="17.42578125" style="1" customWidth="1"/>
    <col min="13066" max="13312" width="9.140625" style="1"/>
    <col min="13313" max="13313" width="5.28515625" style="1" bestFit="1" customWidth="1"/>
    <col min="13314" max="13314" width="64.42578125" style="1" customWidth="1"/>
    <col min="13315" max="13315" width="5.7109375" style="1" bestFit="1" customWidth="1"/>
    <col min="13316" max="13316" width="9" style="1" bestFit="1" customWidth="1"/>
    <col min="13317" max="13317" width="10.140625" style="1" bestFit="1" customWidth="1"/>
    <col min="13318" max="13318" width="16.5703125" style="1" bestFit="1" customWidth="1"/>
    <col min="13319" max="13320" width="9.140625" style="1"/>
    <col min="13321" max="13321" width="17.42578125" style="1" customWidth="1"/>
    <col min="13322" max="13568" width="9.140625" style="1"/>
    <col min="13569" max="13569" width="5.28515625" style="1" bestFit="1" customWidth="1"/>
    <col min="13570" max="13570" width="64.42578125" style="1" customWidth="1"/>
    <col min="13571" max="13571" width="5.7109375" style="1" bestFit="1" customWidth="1"/>
    <col min="13572" max="13572" width="9" style="1" bestFit="1" customWidth="1"/>
    <col min="13573" max="13573" width="10.140625" style="1" bestFit="1" customWidth="1"/>
    <col min="13574" max="13574" width="16.5703125" style="1" bestFit="1" customWidth="1"/>
    <col min="13575" max="13576" width="9.140625" style="1"/>
    <col min="13577" max="13577" width="17.42578125" style="1" customWidth="1"/>
    <col min="13578" max="13824" width="9.140625" style="1"/>
    <col min="13825" max="13825" width="5.28515625" style="1" bestFit="1" customWidth="1"/>
    <col min="13826" max="13826" width="64.42578125" style="1" customWidth="1"/>
    <col min="13827" max="13827" width="5.7109375" style="1" bestFit="1" customWidth="1"/>
    <col min="13828" max="13828" width="9" style="1" bestFit="1" customWidth="1"/>
    <col min="13829" max="13829" width="10.140625" style="1" bestFit="1" customWidth="1"/>
    <col min="13830" max="13830" width="16.5703125" style="1" bestFit="1" customWidth="1"/>
    <col min="13831" max="13832" width="9.140625" style="1"/>
    <col min="13833" max="13833" width="17.42578125" style="1" customWidth="1"/>
    <col min="13834" max="14080" width="9.140625" style="1"/>
    <col min="14081" max="14081" width="5.28515625" style="1" bestFit="1" customWidth="1"/>
    <col min="14082" max="14082" width="64.42578125" style="1" customWidth="1"/>
    <col min="14083" max="14083" width="5.7109375" style="1" bestFit="1" customWidth="1"/>
    <col min="14084" max="14084" width="9" style="1" bestFit="1" customWidth="1"/>
    <col min="14085" max="14085" width="10.140625" style="1" bestFit="1" customWidth="1"/>
    <col min="14086" max="14086" width="16.5703125" style="1" bestFit="1" customWidth="1"/>
    <col min="14087" max="14088" width="9.140625" style="1"/>
    <col min="14089" max="14089" width="17.42578125" style="1" customWidth="1"/>
    <col min="14090" max="14336" width="9.140625" style="1"/>
    <col min="14337" max="14337" width="5.28515625" style="1" bestFit="1" customWidth="1"/>
    <col min="14338" max="14338" width="64.42578125" style="1" customWidth="1"/>
    <col min="14339" max="14339" width="5.7109375" style="1" bestFit="1" customWidth="1"/>
    <col min="14340" max="14340" width="9" style="1" bestFit="1" customWidth="1"/>
    <col min="14341" max="14341" width="10.140625" style="1" bestFit="1" customWidth="1"/>
    <col min="14342" max="14342" width="16.5703125" style="1" bestFit="1" customWidth="1"/>
    <col min="14343" max="14344" width="9.140625" style="1"/>
    <col min="14345" max="14345" width="17.42578125" style="1" customWidth="1"/>
    <col min="14346" max="14592" width="9.140625" style="1"/>
    <col min="14593" max="14593" width="5.28515625" style="1" bestFit="1" customWidth="1"/>
    <col min="14594" max="14594" width="64.42578125" style="1" customWidth="1"/>
    <col min="14595" max="14595" width="5.7109375" style="1" bestFit="1" customWidth="1"/>
    <col min="14596" max="14596" width="9" style="1" bestFit="1" customWidth="1"/>
    <col min="14597" max="14597" width="10.140625" style="1" bestFit="1" customWidth="1"/>
    <col min="14598" max="14598" width="16.5703125" style="1" bestFit="1" customWidth="1"/>
    <col min="14599" max="14600" width="9.140625" style="1"/>
    <col min="14601" max="14601" width="17.42578125" style="1" customWidth="1"/>
    <col min="14602" max="14848" width="9.140625" style="1"/>
    <col min="14849" max="14849" width="5.28515625" style="1" bestFit="1" customWidth="1"/>
    <col min="14850" max="14850" width="64.42578125" style="1" customWidth="1"/>
    <col min="14851" max="14851" width="5.7109375" style="1" bestFit="1" customWidth="1"/>
    <col min="14852" max="14852" width="9" style="1" bestFit="1" customWidth="1"/>
    <col min="14853" max="14853" width="10.140625" style="1" bestFit="1" customWidth="1"/>
    <col min="14854" max="14854" width="16.5703125" style="1" bestFit="1" customWidth="1"/>
    <col min="14855" max="14856" width="9.140625" style="1"/>
    <col min="14857" max="14857" width="17.42578125" style="1" customWidth="1"/>
    <col min="14858" max="15104" width="9.140625" style="1"/>
    <col min="15105" max="15105" width="5.28515625" style="1" bestFit="1" customWidth="1"/>
    <col min="15106" max="15106" width="64.42578125" style="1" customWidth="1"/>
    <col min="15107" max="15107" width="5.7109375" style="1" bestFit="1" customWidth="1"/>
    <col min="15108" max="15108" width="9" style="1" bestFit="1" customWidth="1"/>
    <col min="15109" max="15109" width="10.140625" style="1" bestFit="1" customWidth="1"/>
    <col min="15110" max="15110" width="16.5703125" style="1" bestFit="1" customWidth="1"/>
    <col min="15111" max="15112" width="9.140625" style="1"/>
    <col min="15113" max="15113" width="17.42578125" style="1" customWidth="1"/>
    <col min="15114" max="15360" width="9.140625" style="1"/>
    <col min="15361" max="15361" width="5.28515625" style="1" bestFit="1" customWidth="1"/>
    <col min="15362" max="15362" width="64.42578125" style="1" customWidth="1"/>
    <col min="15363" max="15363" width="5.7109375" style="1" bestFit="1" customWidth="1"/>
    <col min="15364" max="15364" width="9" style="1" bestFit="1" customWidth="1"/>
    <col min="15365" max="15365" width="10.140625" style="1" bestFit="1" customWidth="1"/>
    <col min="15366" max="15366" width="16.5703125" style="1" bestFit="1" customWidth="1"/>
    <col min="15367" max="15368" width="9.140625" style="1"/>
    <col min="15369" max="15369" width="17.42578125" style="1" customWidth="1"/>
    <col min="15370" max="15616" width="9.140625" style="1"/>
    <col min="15617" max="15617" width="5.28515625" style="1" bestFit="1" customWidth="1"/>
    <col min="15618" max="15618" width="64.42578125" style="1" customWidth="1"/>
    <col min="15619" max="15619" width="5.7109375" style="1" bestFit="1" customWidth="1"/>
    <col min="15620" max="15620" width="9" style="1" bestFit="1" customWidth="1"/>
    <col min="15621" max="15621" width="10.140625" style="1" bestFit="1" customWidth="1"/>
    <col min="15622" max="15622" width="16.5703125" style="1" bestFit="1" customWidth="1"/>
    <col min="15623" max="15624" width="9.140625" style="1"/>
    <col min="15625" max="15625" width="17.42578125" style="1" customWidth="1"/>
    <col min="15626" max="15872" width="9.140625" style="1"/>
    <col min="15873" max="15873" width="5.28515625" style="1" bestFit="1" customWidth="1"/>
    <col min="15874" max="15874" width="64.42578125" style="1" customWidth="1"/>
    <col min="15875" max="15875" width="5.7109375" style="1" bestFit="1" customWidth="1"/>
    <col min="15876" max="15876" width="9" style="1" bestFit="1" customWidth="1"/>
    <col min="15877" max="15877" width="10.140625" style="1" bestFit="1" customWidth="1"/>
    <col min="15878" max="15878" width="16.5703125" style="1" bestFit="1" customWidth="1"/>
    <col min="15879" max="15880" width="9.140625" style="1"/>
    <col min="15881" max="15881" width="17.42578125" style="1" customWidth="1"/>
    <col min="15882" max="16128" width="9.140625" style="1"/>
    <col min="16129" max="16129" width="5.28515625" style="1" bestFit="1" customWidth="1"/>
    <col min="16130" max="16130" width="64.42578125" style="1" customWidth="1"/>
    <col min="16131" max="16131" width="5.7109375" style="1" bestFit="1" customWidth="1"/>
    <col min="16132" max="16132" width="9" style="1" bestFit="1" customWidth="1"/>
    <col min="16133" max="16133" width="10.140625" style="1" bestFit="1" customWidth="1"/>
    <col min="16134" max="16134" width="16.5703125" style="1" bestFit="1" customWidth="1"/>
    <col min="16135" max="16136" width="9.140625" style="1"/>
    <col min="16137" max="16137" width="17.42578125" style="1" customWidth="1"/>
    <col min="16138" max="16384" width="9.140625" style="1"/>
  </cols>
  <sheetData>
    <row r="1" spans="1:9" ht="32.25" customHeight="1" x14ac:dyDescent="0.25">
      <c r="A1" s="85" t="s">
        <v>99</v>
      </c>
      <c r="B1" s="86"/>
      <c r="C1" s="86"/>
      <c r="D1" s="86"/>
      <c r="E1" s="86"/>
      <c r="F1" s="86"/>
    </row>
    <row r="2" spans="1:9" s="81" customFormat="1" ht="15.75" customHeight="1" x14ac:dyDescent="0.25">
      <c r="A2" s="85" t="s">
        <v>253</v>
      </c>
      <c r="B2" s="85"/>
      <c r="C2" s="85"/>
      <c r="D2" s="85"/>
      <c r="E2" s="85"/>
      <c r="F2" s="85"/>
    </row>
    <row r="3" spans="1:9" x14ac:dyDescent="0.25">
      <c r="B3" s="38"/>
      <c r="C3" s="3"/>
      <c r="D3" s="39"/>
      <c r="E3" s="40"/>
      <c r="F3" s="39"/>
    </row>
    <row r="4" spans="1:9" ht="18.75" x14ac:dyDescent="0.25">
      <c r="A4" s="87" t="s">
        <v>252</v>
      </c>
      <c r="B4" s="87"/>
      <c r="C4" s="87"/>
      <c r="D4" s="87"/>
      <c r="E4" s="87"/>
      <c r="F4" s="87"/>
    </row>
    <row r="5" spans="1:9" x14ac:dyDescent="0.25">
      <c r="A5" s="4"/>
    </row>
    <row r="6" spans="1:9" x14ac:dyDescent="0.25">
      <c r="A6" s="77" t="s">
        <v>0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9" x14ac:dyDescent="0.25">
      <c r="A7" s="6"/>
      <c r="B7" s="7" t="s">
        <v>8</v>
      </c>
      <c r="C7" s="7"/>
      <c r="D7" s="7"/>
      <c r="E7" s="7"/>
      <c r="F7" s="7"/>
    </row>
    <row r="8" spans="1:9" x14ac:dyDescent="0.25">
      <c r="A8" s="20"/>
      <c r="B8" s="43" t="s">
        <v>9</v>
      </c>
      <c r="C8" s="11"/>
      <c r="D8" s="13"/>
      <c r="E8" s="44"/>
      <c r="F8" s="13"/>
    </row>
    <row r="9" spans="1:9" x14ac:dyDescent="0.25">
      <c r="A9" s="18">
        <v>1</v>
      </c>
      <c r="B9" s="10" t="s">
        <v>10</v>
      </c>
      <c r="C9" s="11" t="s">
        <v>11</v>
      </c>
      <c r="D9" s="74">
        <v>1570</v>
      </c>
      <c r="E9" s="74"/>
      <c r="F9" s="74">
        <f>ROUND(D9*E9,2)</f>
        <v>0</v>
      </c>
      <c r="I9" s="66"/>
    </row>
    <row r="10" spans="1:9" x14ac:dyDescent="0.25">
      <c r="A10" s="18">
        <f>A9+1</f>
        <v>2</v>
      </c>
      <c r="B10" s="10" t="s">
        <v>27</v>
      </c>
      <c r="C10" s="11" t="s">
        <v>13</v>
      </c>
      <c r="D10" s="74">
        <v>400</v>
      </c>
      <c r="E10" s="74"/>
      <c r="F10" s="74">
        <f t="shared" ref="F10:F73" si="0">ROUND(D10*E10,2)</f>
        <v>0</v>
      </c>
      <c r="I10" s="66"/>
    </row>
    <row r="11" spans="1:9" x14ac:dyDescent="0.25">
      <c r="A11" s="18">
        <f t="shared" ref="A11:A32" si="1">A10+1</f>
        <v>3</v>
      </c>
      <c r="B11" s="10" t="s">
        <v>12</v>
      </c>
      <c r="C11" s="13" t="s">
        <v>13</v>
      </c>
      <c r="D11" s="74">
        <v>4</v>
      </c>
      <c r="E11" s="74"/>
      <c r="F11" s="74">
        <f t="shared" si="0"/>
        <v>0</v>
      </c>
      <c r="I11" s="66"/>
    </row>
    <row r="12" spans="1:9" ht="31.5" x14ac:dyDescent="0.25">
      <c r="A12" s="18">
        <f t="shared" si="1"/>
        <v>4</v>
      </c>
      <c r="B12" s="10" t="s">
        <v>14</v>
      </c>
      <c r="C12" s="11" t="s">
        <v>1</v>
      </c>
      <c r="D12" s="74">
        <v>18</v>
      </c>
      <c r="E12" s="74"/>
      <c r="F12" s="74">
        <f>ROUND(D12*E12,2)</f>
        <v>0</v>
      </c>
      <c r="I12" s="66"/>
    </row>
    <row r="13" spans="1:9" ht="31.5" x14ac:dyDescent="0.25">
      <c r="A13" s="18">
        <f t="shared" si="1"/>
        <v>5</v>
      </c>
      <c r="B13" s="10" t="s">
        <v>15</v>
      </c>
      <c r="C13" s="11" t="s">
        <v>1</v>
      </c>
      <c r="D13" s="74">
        <v>3</v>
      </c>
      <c r="E13" s="74"/>
      <c r="F13" s="74">
        <f t="shared" si="0"/>
        <v>0</v>
      </c>
      <c r="I13" s="66"/>
    </row>
    <row r="14" spans="1:9" ht="47.25" x14ac:dyDescent="0.25">
      <c r="A14" s="18">
        <f t="shared" si="1"/>
        <v>6</v>
      </c>
      <c r="B14" s="10" t="s">
        <v>16</v>
      </c>
      <c r="C14" s="11" t="s">
        <v>1</v>
      </c>
      <c r="D14" s="74">
        <v>15</v>
      </c>
      <c r="E14" s="74"/>
      <c r="F14" s="74">
        <f t="shared" si="0"/>
        <v>0</v>
      </c>
      <c r="I14" s="66"/>
    </row>
    <row r="15" spans="1:9" x14ac:dyDescent="0.25">
      <c r="A15" s="18">
        <f t="shared" si="1"/>
        <v>7</v>
      </c>
      <c r="B15" s="10" t="s">
        <v>17</v>
      </c>
      <c r="C15" s="11" t="s">
        <v>1</v>
      </c>
      <c r="D15" s="74">
        <v>1</v>
      </c>
      <c r="E15" s="74"/>
      <c r="F15" s="74">
        <f t="shared" si="0"/>
        <v>0</v>
      </c>
      <c r="I15" s="66"/>
    </row>
    <row r="16" spans="1:9" x14ac:dyDescent="0.25">
      <c r="A16" s="18">
        <f t="shared" si="1"/>
        <v>8</v>
      </c>
      <c r="B16" s="10" t="s">
        <v>19</v>
      </c>
      <c r="C16" s="11" t="s">
        <v>13</v>
      </c>
      <c r="D16" s="74">
        <v>88</v>
      </c>
      <c r="E16" s="74"/>
      <c r="F16" s="74">
        <f t="shared" si="0"/>
        <v>0</v>
      </c>
      <c r="I16" s="66"/>
    </row>
    <row r="17" spans="1:9" x14ac:dyDescent="0.25">
      <c r="A17" s="18">
        <f t="shared" si="1"/>
        <v>9</v>
      </c>
      <c r="B17" s="10" t="s">
        <v>100</v>
      </c>
      <c r="C17" s="11" t="s">
        <v>11</v>
      </c>
      <c r="D17" s="74">
        <v>370</v>
      </c>
      <c r="E17" s="74"/>
      <c r="F17" s="74">
        <f t="shared" si="0"/>
        <v>0</v>
      </c>
      <c r="I17" s="66"/>
    </row>
    <row r="18" spans="1:9" x14ac:dyDescent="0.25">
      <c r="A18" s="18">
        <f t="shared" si="1"/>
        <v>10</v>
      </c>
      <c r="B18" s="10" t="s">
        <v>101</v>
      </c>
      <c r="C18" s="11" t="s">
        <v>11</v>
      </c>
      <c r="D18" s="74">
        <v>370</v>
      </c>
      <c r="E18" s="74"/>
      <c r="F18" s="74">
        <f t="shared" si="0"/>
        <v>0</v>
      </c>
      <c r="I18" s="66"/>
    </row>
    <row r="19" spans="1:9" x14ac:dyDescent="0.25">
      <c r="A19" s="18">
        <f t="shared" si="1"/>
        <v>11</v>
      </c>
      <c r="B19" s="10" t="s">
        <v>102</v>
      </c>
      <c r="C19" s="11" t="s">
        <v>11</v>
      </c>
      <c r="D19" s="74">
        <v>370</v>
      </c>
      <c r="E19" s="74"/>
      <c r="F19" s="74">
        <f t="shared" si="0"/>
        <v>0</v>
      </c>
      <c r="I19" s="66"/>
    </row>
    <row r="20" spans="1:9" ht="63" x14ac:dyDescent="0.25">
      <c r="A20" s="18">
        <f t="shared" si="1"/>
        <v>12</v>
      </c>
      <c r="B20" s="10" t="s">
        <v>103</v>
      </c>
      <c r="C20" s="11" t="s">
        <v>11</v>
      </c>
      <c r="D20" s="74">
        <v>1400</v>
      </c>
      <c r="E20" s="74"/>
      <c r="F20" s="74">
        <f t="shared" si="0"/>
        <v>0</v>
      </c>
      <c r="I20" s="66"/>
    </row>
    <row r="21" spans="1:9" ht="63" x14ac:dyDescent="0.25">
      <c r="A21" s="18">
        <f t="shared" si="1"/>
        <v>13</v>
      </c>
      <c r="B21" s="10" t="s">
        <v>104</v>
      </c>
      <c r="C21" s="11" t="s">
        <v>11</v>
      </c>
      <c r="D21" s="74">
        <v>10</v>
      </c>
      <c r="E21" s="74"/>
      <c r="F21" s="74">
        <f t="shared" si="0"/>
        <v>0</v>
      </c>
      <c r="I21" s="66"/>
    </row>
    <row r="22" spans="1:9" ht="78.75" x14ac:dyDescent="0.25">
      <c r="A22" s="18">
        <f t="shared" si="1"/>
        <v>14</v>
      </c>
      <c r="B22" s="10" t="s">
        <v>105</v>
      </c>
      <c r="C22" s="11" t="s">
        <v>11</v>
      </c>
      <c r="D22" s="74">
        <v>410</v>
      </c>
      <c r="E22" s="74"/>
      <c r="F22" s="74">
        <f t="shared" si="0"/>
        <v>0</v>
      </c>
      <c r="I22" s="66"/>
    </row>
    <row r="23" spans="1:9" ht="63" x14ac:dyDescent="0.25">
      <c r="A23" s="18">
        <f t="shared" si="1"/>
        <v>15</v>
      </c>
      <c r="B23" s="10" t="s">
        <v>106</v>
      </c>
      <c r="C23" s="11" t="s">
        <v>11</v>
      </c>
      <c r="D23" s="74">
        <v>45</v>
      </c>
      <c r="E23" s="74"/>
      <c r="F23" s="74">
        <f t="shared" si="0"/>
        <v>0</v>
      </c>
      <c r="I23" s="66"/>
    </row>
    <row r="24" spans="1:9" ht="31.5" x14ac:dyDescent="0.25">
      <c r="A24" s="18">
        <f t="shared" si="1"/>
        <v>16</v>
      </c>
      <c r="B24" s="10" t="s">
        <v>107</v>
      </c>
      <c r="C24" s="11" t="s">
        <v>11</v>
      </c>
      <c r="D24" s="74">
        <v>2250</v>
      </c>
      <c r="E24" s="74"/>
      <c r="F24" s="74">
        <f t="shared" si="0"/>
        <v>0</v>
      </c>
      <c r="I24" s="66"/>
    </row>
    <row r="25" spans="1:9" ht="47.25" x14ac:dyDescent="0.25">
      <c r="A25" s="18">
        <f t="shared" si="1"/>
        <v>17</v>
      </c>
      <c r="B25" s="10" t="s">
        <v>21</v>
      </c>
      <c r="C25" s="11" t="s">
        <v>11</v>
      </c>
      <c r="D25" s="74">
        <v>2250</v>
      </c>
      <c r="E25" s="74"/>
      <c r="F25" s="74">
        <f t="shared" si="0"/>
        <v>0</v>
      </c>
      <c r="I25" s="66"/>
    </row>
    <row r="26" spans="1:9" ht="78.75" x14ac:dyDescent="0.25">
      <c r="A26" s="18">
        <f t="shared" si="1"/>
        <v>18</v>
      </c>
      <c r="B26" s="10" t="s">
        <v>108</v>
      </c>
      <c r="C26" s="11" t="s">
        <v>13</v>
      </c>
      <c r="D26" s="74">
        <v>1075</v>
      </c>
      <c r="E26" s="74"/>
      <c r="F26" s="74">
        <f t="shared" si="0"/>
        <v>0</v>
      </c>
      <c r="I26" s="66"/>
    </row>
    <row r="27" spans="1:9" ht="31.5" x14ac:dyDescent="0.25">
      <c r="A27" s="18">
        <f t="shared" si="1"/>
        <v>19</v>
      </c>
      <c r="B27" s="10" t="s">
        <v>109</v>
      </c>
      <c r="C27" s="11" t="s">
        <v>13</v>
      </c>
      <c r="D27" s="74">
        <v>380</v>
      </c>
      <c r="E27" s="74"/>
      <c r="F27" s="74">
        <f t="shared" si="0"/>
        <v>0</v>
      </c>
      <c r="I27" s="66"/>
    </row>
    <row r="28" spans="1:9" x14ac:dyDescent="0.25">
      <c r="A28" s="18">
        <f t="shared" si="1"/>
        <v>20</v>
      </c>
      <c r="B28" s="10" t="s">
        <v>22</v>
      </c>
      <c r="C28" s="11" t="s">
        <v>13</v>
      </c>
      <c r="D28" s="74">
        <v>37</v>
      </c>
      <c r="E28" s="74"/>
      <c r="F28" s="74">
        <f t="shared" si="0"/>
        <v>0</v>
      </c>
      <c r="I28" s="66"/>
    </row>
    <row r="29" spans="1:9" x14ac:dyDescent="0.25">
      <c r="A29" s="18">
        <f t="shared" si="1"/>
        <v>21</v>
      </c>
      <c r="B29" s="10" t="s">
        <v>23</v>
      </c>
      <c r="C29" s="11" t="s">
        <v>13</v>
      </c>
      <c r="D29" s="74">
        <v>37</v>
      </c>
      <c r="E29" s="74"/>
      <c r="F29" s="74">
        <f t="shared" si="0"/>
        <v>0</v>
      </c>
      <c r="I29" s="66"/>
    </row>
    <row r="30" spans="1:9" x14ac:dyDescent="0.25">
      <c r="A30" s="18">
        <f t="shared" si="1"/>
        <v>22</v>
      </c>
      <c r="B30" s="10" t="s">
        <v>24</v>
      </c>
      <c r="C30" s="11" t="s">
        <v>13</v>
      </c>
      <c r="D30" s="74">
        <v>37</v>
      </c>
      <c r="E30" s="74"/>
      <c r="F30" s="74">
        <f t="shared" si="0"/>
        <v>0</v>
      </c>
      <c r="I30" s="66"/>
    </row>
    <row r="31" spans="1:9" ht="31.5" x14ac:dyDescent="0.25">
      <c r="A31" s="18">
        <f t="shared" si="1"/>
        <v>23</v>
      </c>
      <c r="B31" s="10" t="s">
        <v>32</v>
      </c>
      <c r="C31" s="11" t="s">
        <v>13</v>
      </c>
      <c r="D31" s="74">
        <v>410</v>
      </c>
      <c r="E31" s="74"/>
      <c r="F31" s="74">
        <f t="shared" si="0"/>
        <v>0</v>
      </c>
      <c r="I31" s="66"/>
    </row>
    <row r="32" spans="1:9" ht="31.5" x14ac:dyDescent="0.25">
      <c r="A32" s="18">
        <f t="shared" si="1"/>
        <v>24</v>
      </c>
      <c r="B32" s="10" t="s">
        <v>110</v>
      </c>
      <c r="C32" s="13" t="s">
        <v>13</v>
      </c>
      <c r="D32" s="74">
        <v>4</v>
      </c>
      <c r="E32" s="74"/>
      <c r="F32" s="74">
        <f t="shared" si="0"/>
        <v>0</v>
      </c>
      <c r="I32" s="66"/>
    </row>
    <row r="33" spans="1:9" x14ac:dyDescent="0.25">
      <c r="A33" s="20"/>
      <c r="B33" s="43" t="s">
        <v>111</v>
      </c>
      <c r="C33" s="11"/>
      <c r="D33" s="74"/>
      <c r="E33" s="74"/>
      <c r="F33" s="74"/>
      <c r="I33" s="66"/>
    </row>
    <row r="34" spans="1:9" ht="31.5" x14ac:dyDescent="0.25">
      <c r="A34" s="20">
        <v>25</v>
      </c>
      <c r="B34" s="10" t="s">
        <v>112</v>
      </c>
      <c r="C34" s="11" t="s">
        <v>11</v>
      </c>
      <c r="D34" s="17">
        <v>1100</v>
      </c>
      <c r="E34" s="74"/>
      <c r="F34" s="74">
        <f t="shared" si="0"/>
        <v>0</v>
      </c>
      <c r="I34" s="66"/>
    </row>
    <row r="35" spans="1:9" x14ac:dyDescent="0.25">
      <c r="A35" s="18">
        <f t="shared" ref="A35:A46" si="2">A34+1</f>
        <v>26</v>
      </c>
      <c r="B35" s="10" t="s">
        <v>113</v>
      </c>
      <c r="C35" s="11" t="s">
        <v>11</v>
      </c>
      <c r="D35" s="74">
        <v>40</v>
      </c>
      <c r="E35" s="74"/>
      <c r="F35" s="74">
        <f t="shared" si="0"/>
        <v>0</v>
      </c>
      <c r="I35" s="66"/>
    </row>
    <row r="36" spans="1:9" ht="47.25" x14ac:dyDescent="0.25">
      <c r="A36" s="18">
        <f t="shared" si="2"/>
        <v>27</v>
      </c>
      <c r="B36" s="10" t="s">
        <v>114</v>
      </c>
      <c r="C36" s="11" t="s">
        <v>11</v>
      </c>
      <c r="D36" s="74">
        <v>40</v>
      </c>
      <c r="E36" s="74"/>
      <c r="F36" s="74">
        <f t="shared" si="0"/>
        <v>0</v>
      </c>
      <c r="I36" s="66"/>
    </row>
    <row r="37" spans="1:9" x14ac:dyDescent="0.25">
      <c r="A37" s="18">
        <f t="shared" si="2"/>
        <v>28</v>
      </c>
      <c r="B37" s="10" t="s">
        <v>115</v>
      </c>
      <c r="C37" s="11" t="s">
        <v>11</v>
      </c>
      <c r="D37" s="74">
        <v>40</v>
      </c>
      <c r="E37" s="74"/>
      <c r="F37" s="74">
        <f t="shared" si="0"/>
        <v>0</v>
      </c>
      <c r="I37" s="66"/>
    </row>
    <row r="38" spans="1:9" ht="31.5" x14ac:dyDescent="0.25">
      <c r="A38" s="18">
        <f t="shared" si="2"/>
        <v>29</v>
      </c>
      <c r="B38" s="10" t="s">
        <v>116</v>
      </c>
      <c r="C38" s="11" t="s">
        <v>11</v>
      </c>
      <c r="D38" s="74">
        <v>40</v>
      </c>
      <c r="E38" s="74"/>
      <c r="F38" s="74">
        <f t="shared" si="0"/>
        <v>0</v>
      </c>
      <c r="I38" s="66"/>
    </row>
    <row r="39" spans="1:9" x14ac:dyDescent="0.25">
      <c r="A39" s="18">
        <f t="shared" si="2"/>
        <v>30</v>
      </c>
      <c r="B39" s="10" t="s">
        <v>117</v>
      </c>
      <c r="C39" s="11" t="s">
        <v>11</v>
      </c>
      <c r="D39" s="74">
        <v>40</v>
      </c>
      <c r="E39" s="74"/>
      <c r="F39" s="74">
        <f t="shared" si="0"/>
        <v>0</v>
      </c>
      <c r="I39" s="66"/>
    </row>
    <row r="40" spans="1:9" x14ac:dyDescent="0.25">
      <c r="A40" s="18">
        <f t="shared" si="2"/>
        <v>31</v>
      </c>
      <c r="B40" s="10" t="s">
        <v>28</v>
      </c>
      <c r="C40" s="11" t="s">
        <v>11</v>
      </c>
      <c r="D40" s="74">
        <v>1050</v>
      </c>
      <c r="E40" s="74"/>
      <c r="F40" s="74">
        <f t="shared" si="0"/>
        <v>0</v>
      </c>
      <c r="I40" s="66"/>
    </row>
    <row r="41" spans="1:9" ht="47.25" x14ac:dyDescent="0.25">
      <c r="A41" s="18">
        <f t="shared" si="2"/>
        <v>32</v>
      </c>
      <c r="B41" s="10" t="s">
        <v>118</v>
      </c>
      <c r="C41" s="11" t="s">
        <v>11</v>
      </c>
      <c r="D41" s="74">
        <v>1050</v>
      </c>
      <c r="E41" s="74"/>
      <c r="F41" s="74">
        <f t="shared" si="0"/>
        <v>0</v>
      </c>
      <c r="I41" s="66"/>
    </row>
    <row r="42" spans="1:9" x14ac:dyDescent="0.25">
      <c r="A42" s="18">
        <f t="shared" si="2"/>
        <v>33</v>
      </c>
      <c r="B42" s="10" t="s">
        <v>119</v>
      </c>
      <c r="C42" s="11" t="s">
        <v>11</v>
      </c>
      <c r="D42" s="74">
        <v>1050</v>
      </c>
      <c r="E42" s="74"/>
      <c r="F42" s="74">
        <f t="shared" si="0"/>
        <v>0</v>
      </c>
      <c r="I42" s="66"/>
    </row>
    <row r="43" spans="1:9" x14ac:dyDescent="0.25">
      <c r="A43" s="18">
        <f t="shared" si="2"/>
        <v>34</v>
      </c>
      <c r="B43" s="10" t="s">
        <v>120</v>
      </c>
      <c r="C43" s="11" t="s">
        <v>13</v>
      </c>
      <c r="D43" s="74">
        <v>370</v>
      </c>
      <c r="E43" s="74"/>
      <c r="F43" s="74">
        <f t="shared" si="0"/>
        <v>0</v>
      </c>
      <c r="I43" s="66"/>
    </row>
    <row r="44" spans="1:9" ht="31.5" x14ac:dyDescent="0.25">
      <c r="A44" s="18">
        <f t="shared" si="2"/>
        <v>35</v>
      </c>
      <c r="B44" s="10" t="s">
        <v>29</v>
      </c>
      <c r="C44" s="11" t="s">
        <v>11</v>
      </c>
      <c r="D44" s="74">
        <v>1280</v>
      </c>
      <c r="E44" s="74"/>
      <c r="F44" s="74">
        <f t="shared" si="0"/>
        <v>0</v>
      </c>
      <c r="I44" s="66"/>
    </row>
    <row r="45" spans="1:9" x14ac:dyDescent="0.25">
      <c r="A45" s="18">
        <f t="shared" si="2"/>
        <v>36</v>
      </c>
      <c r="B45" s="10" t="s">
        <v>30</v>
      </c>
      <c r="C45" s="11" t="s">
        <v>1</v>
      </c>
      <c r="D45" s="74">
        <v>40</v>
      </c>
      <c r="E45" s="74"/>
      <c r="F45" s="74">
        <f t="shared" si="0"/>
        <v>0</v>
      </c>
      <c r="I45" s="66"/>
    </row>
    <row r="46" spans="1:9" x14ac:dyDescent="0.25">
      <c r="A46" s="18">
        <f t="shared" si="2"/>
        <v>37</v>
      </c>
      <c r="B46" s="10" t="s">
        <v>31</v>
      </c>
      <c r="C46" s="13" t="s">
        <v>1</v>
      </c>
      <c r="D46" s="74">
        <v>12</v>
      </c>
      <c r="E46" s="74"/>
      <c r="F46" s="74">
        <f t="shared" si="0"/>
        <v>0</v>
      </c>
      <c r="I46" s="66"/>
    </row>
    <row r="47" spans="1:9" x14ac:dyDescent="0.25">
      <c r="A47" s="20"/>
      <c r="B47" s="43" t="s">
        <v>121</v>
      </c>
      <c r="C47" s="11"/>
      <c r="D47" s="74"/>
      <c r="E47" s="74"/>
      <c r="F47" s="74"/>
      <c r="I47" s="66"/>
    </row>
    <row r="48" spans="1:9" x14ac:dyDescent="0.25">
      <c r="A48" s="20"/>
      <c r="B48" s="43" t="s">
        <v>122</v>
      </c>
      <c r="C48" s="11"/>
      <c r="D48" s="74"/>
      <c r="E48" s="74"/>
      <c r="F48" s="74"/>
      <c r="I48" s="66"/>
    </row>
    <row r="49" spans="1:9" ht="31.5" x14ac:dyDescent="0.25">
      <c r="A49" s="20">
        <v>38</v>
      </c>
      <c r="B49" s="10" t="s">
        <v>123</v>
      </c>
      <c r="C49" s="11" t="s">
        <v>11</v>
      </c>
      <c r="D49" s="74">
        <v>120</v>
      </c>
      <c r="E49" s="74"/>
      <c r="F49" s="74">
        <f t="shared" si="0"/>
        <v>0</v>
      </c>
      <c r="I49" s="66"/>
    </row>
    <row r="50" spans="1:9" ht="31.5" x14ac:dyDescent="0.25">
      <c r="A50" s="18">
        <f>A49+1</f>
        <v>39</v>
      </c>
      <c r="B50" s="10" t="s">
        <v>124</v>
      </c>
      <c r="C50" s="11" t="s">
        <v>11</v>
      </c>
      <c r="D50" s="74">
        <v>120</v>
      </c>
      <c r="E50" s="74"/>
      <c r="F50" s="74">
        <f t="shared" si="0"/>
        <v>0</v>
      </c>
      <c r="I50" s="66"/>
    </row>
    <row r="51" spans="1:9" x14ac:dyDescent="0.25">
      <c r="A51" s="18">
        <f>A50+1</f>
        <v>40</v>
      </c>
      <c r="B51" s="10" t="s">
        <v>20</v>
      </c>
      <c r="C51" s="11" t="s">
        <v>11</v>
      </c>
      <c r="D51" s="74">
        <v>120</v>
      </c>
      <c r="E51" s="74"/>
      <c r="F51" s="74">
        <f t="shared" si="0"/>
        <v>0</v>
      </c>
      <c r="I51" s="66"/>
    </row>
    <row r="52" spans="1:9" ht="31.5" x14ac:dyDescent="0.25">
      <c r="A52" s="18">
        <f>A51+1</f>
        <v>41</v>
      </c>
      <c r="B52" s="10" t="s">
        <v>125</v>
      </c>
      <c r="C52" s="11" t="s">
        <v>11</v>
      </c>
      <c r="D52" s="74">
        <v>80</v>
      </c>
      <c r="E52" s="74"/>
      <c r="F52" s="74">
        <f t="shared" si="0"/>
        <v>0</v>
      </c>
      <c r="I52" s="66"/>
    </row>
    <row r="53" spans="1:9" ht="31.5" x14ac:dyDescent="0.25">
      <c r="A53" s="18">
        <f>A52+1</f>
        <v>42</v>
      </c>
      <c r="B53" s="10" t="s">
        <v>126</v>
      </c>
      <c r="C53" s="11" t="s">
        <v>11</v>
      </c>
      <c r="D53" s="74">
        <v>110</v>
      </c>
      <c r="E53" s="74"/>
      <c r="F53" s="74">
        <f t="shared" si="0"/>
        <v>0</v>
      </c>
      <c r="I53" s="66"/>
    </row>
    <row r="54" spans="1:9" ht="47.25" x14ac:dyDescent="0.25">
      <c r="A54" s="18">
        <f>A53+1</f>
        <v>43</v>
      </c>
      <c r="B54" s="10" t="s">
        <v>26</v>
      </c>
      <c r="C54" s="11" t="s">
        <v>13</v>
      </c>
      <c r="D54" s="74">
        <v>55</v>
      </c>
      <c r="E54" s="74"/>
      <c r="F54" s="74">
        <f t="shared" si="0"/>
        <v>0</v>
      </c>
      <c r="I54" s="66"/>
    </row>
    <row r="55" spans="1:9" x14ac:dyDescent="0.25">
      <c r="A55" s="20"/>
      <c r="B55" s="43" t="s">
        <v>127</v>
      </c>
      <c r="C55" s="11"/>
      <c r="D55" s="74"/>
      <c r="E55" s="74"/>
      <c r="F55" s="74"/>
      <c r="I55" s="66"/>
    </row>
    <row r="56" spans="1:9" x14ac:dyDescent="0.25">
      <c r="A56" s="20">
        <v>44</v>
      </c>
      <c r="B56" s="10" t="s">
        <v>37</v>
      </c>
      <c r="C56" s="11" t="s">
        <v>11</v>
      </c>
      <c r="D56" s="74">
        <v>240</v>
      </c>
      <c r="E56" s="74"/>
      <c r="F56" s="74">
        <f t="shared" si="0"/>
        <v>0</v>
      </c>
      <c r="I56" s="66"/>
    </row>
    <row r="57" spans="1:9" x14ac:dyDescent="0.25">
      <c r="A57" s="20"/>
      <c r="B57" s="43" t="s">
        <v>128</v>
      </c>
      <c r="C57" s="11"/>
      <c r="D57" s="74"/>
      <c r="E57" s="74"/>
      <c r="F57" s="74"/>
      <c r="I57" s="66"/>
    </row>
    <row r="58" spans="1:9" ht="31.5" x14ac:dyDescent="0.25">
      <c r="A58" s="20">
        <v>45</v>
      </c>
      <c r="B58" s="10" t="s">
        <v>129</v>
      </c>
      <c r="C58" s="11" t="s">
        <v>11</v>
      </c>
      <c r="D58" s="74">
        <v>200</v>
      </c>
      <c r="E58" s="74"/>
      <c r="F58" s="74">
        <f t="shared" si="0"/>
        <v>0</v>
      </c>
      <c r="I58" s="66"/>
    </row>
    <row r="59" spans="1:9" x14ac:dyDescent="0.25">
      <c r="A59" s="18">
        <f t="shared" ref="A59:A70" si="3">A58+1</f>
        <v>46</v>
      </c>
      <c r="B59" s="10" t="s">
        <v>130</v>
      </c>
      <c r="C59" s="11" t="s">
        <v>39</v>
      </c>
      <c r="D59" s="74">
        <v>85</v>
      </c>
      <c r="E59" s="74"/>
      <c r="F59" s="74">
        <f t="shared" si="0"/>
        <v>0</v>
      </c>
      <c r="I59" s="66"/>
    </row>
    <row r="60" spans="1:9" x14ac:dyDescent="0.25">
      <c r="A60" s="18">
        <f t="shared" si="3"/>
        <v>47</v>
      </c>
      <c r="B60" s="10" t="s">
        <v>131</v>
      </c>
      <c r="C60" s="11" t="s">
        <v>11</v>
      </c>
      <c r="D60" s="74">
        <v>55</v>
      </c>
      <c r="E60" s="74"/>
      <c r="F60" s="74">
        <f t="shared" si="0"/>
        <v>0</v>
      </c>
      <c r="I60" s="66"/>
    </row>
    <row r="61" spans="1:9" ht="31.5" x14ac:dyDescent="0.25">
      <c r="A61" s="18">
        <f t="shared" si="3"/>
        <v>48</v>
      </c>
      <c r="B61" s="10" t="s">
        <v>132</v>
      </c>
      <c r="C61" s="11" t="s">
        <v>11</v>
      </c>
      <c r="D61" s="74">
        <v>225</v>
      </c>
      <c r="E61" s="74"/>
      <c r="F61" s="74">
        <f t="shared" si="0"/>
        <v>0</v>
      </c>
      <c r="I61" s="66"/>
    </row>
    <row r="62" spans="1:9" ht="63" x14ac:dyDescent="0.25">
      <c r="A62" s="18">
        <f t="shared" si="3"/>
        <v>49</v>
      </c>
      <c r="B62" s="10" t="s">
        <v>133</v>
      </c>
      <c r="C62" s="11" t="s">
        <v>11</v>
      </c>
      <c r="D62" s="74">
        <v>225</v>
      </c>
      <c r="E62" s="74"/>
      <c r="F62" s="74">
        <f t="shared" si="0"/>
        <v>0</v>
      </c>
      <c r="I62" s="66"/>
    </row>
    <row r="63" spans="1:9" ht="31.5" x14ac:dyDescent="0.25">
      <c r="A63" s="18">
        <f t="shared" si="3"/>
        <v>50</v>
      </c>
      <c r="B63" s="10" t="s">
        <v>134</v>
      </c>
      <c r="C63" s="11" t="s">
        <v>11</v>
      </c>
      <c r="D63" s="74">
        <v>135</v>
      </c>
      <c r="E63" s="74"/>
      <c r="F63" s="74">
        <f t="shared" si="0"/>
        <v>0</v>
      </c>
      <c r="I63" s="66"/>
    </row>
    <row r="64" spans="1:9" x14ac:dyDescent="0.25">
      <c r="A64" s="18">
        <f t="shared" si="3"/>
        <v>51</v>
      </c>
      <c r="B64" s="10" t="s">
        <v>135</v>
      </c>
      <c r="C64" s="11" t="s">
        <v>39</v>
      </c>
      <c r="D64" s="74">
        <v>25</v>
      </c>
      <c r="E64" s="74"/>
      <c r="F64" s="74">
        <f t="shared" si="0"/>
        <v>0</v>
      </c>
      <c r="I64" s="66"/>
    </row>
    <row r="65" spans="1:208" x14ac:dyDescent="0.25">
      <c r="A65" s="18">
        <f t="shared" si="3"/>
        <v>52</v>
      </c>
      <c r="B65" s="10" t="s">
        <v>136</v>
      </c>
      <c r="C65" s="11" t="s">
        <v>39</v>
      </c>
      <c r="D65" s="74">
        <v>10</v>
      </c>
      <c r="E65" s="74"/>
      <c r="F65" s="74">
        <f t="shared" si="0"/>
        <v>0</v>
      </c>
      <c r="I65" s="66"/>
    </row>
    <row r="66" spans="1:208" ht="31.5" x14ac:dyDescent="0.25">
      <c r="A66" s="18">
        <f t="shared" si="3"/>
        <v>53</v>
      </c>
      <c r="B66" s="10" t="s">
        <v>137</v>
      </c>
      <c r="C66" s="11" t="s">
        <v>11</v>
      </c>
      <c r="D66" s="74">
        <v>210</v>
      </c>
      <c r="E66" s="74"/>
      <c r="F66" s="74">
        <f t="shared" si="0"/>
        <v>0</v>
      </c>
      <c r="I66" s="66"/>
    </row>
    <row r="67" spans="1:208" x14ac:dyDescent="0.25">
      <c r="A67" s="18">
        <f t="shared" si="3"/>
        <v>54</v>
      </c>
      <c r="B67" s="10" t="s">
        <v>138</v>
      </c>
      <c r="C67" s="11" t="s">
        <v>49</v>
      </c>
      <c r="D67" s="74">
        <v>420</v>
      </c>
      <c r="E67" s="74"/>
      <c r="F67" s="74">
        <f t="shared" si="0"/>
        <v>0</v>
      </c>
      <c r="I67" s="66"/>
    </row>
    <row r="68" spans="1:208" ht="31.5" x14ac:dyDescent="0.25">
      <c r="A68" s="18">
        <f t="shared" si="3"/>
        <v>55</v>
      </c>
      <c r="B68" s="10" t="s">
        <v>33</v>
      </c>
      <c r="C68" s="11" t="s">
        <v>13</v>
      </c>
      <c r="D68" s="74">
        <v>235</v>
      </c>
      <c r="E68" s="74"/>
      <c r="F68" s="74">
        <f t="shared" si="0"/>
        <v>0</v>
      </c>
      <c r="I68" s="66"/>
    </row>
    <row r="69" spans="1:208" x14ac:dyDescent="0.25">
      <c r="A69" s="18">
        <f t="shared" si="3"/>
        <v>56</v>
      </c>
      <c r="B69" s="10" t="s">
        <v>139</v>
      </c>
      <c r="C69" s="11" t="s">
        <v>11</v>
      </c>
      <c r="D69" s="74">
        <v>140</v>
      </c>
      <c r="E69" s="74"/>
      <c r="F69" s="74">
        <f t="shared" si="0"/>
        <v>0</v>
      </c>
      <c r="I69" s="66"/>
    </row>
    <row r="70" spans="1:208" ht="31.5" x14ac:dyDescent="0.25">
      <c r="A70" s="18">
        <f t="shared" si="3"/>
        <v>57</v>
      </c>
      <c r="B70" s="10" t="s">
        <v>140</v>
      </c>
      <c r="C70" s="11" t="s">
        <v>13</v>
      </c>
      <c r="D70" s="74">
        <v>265</v>
      </c>
      <c r="E70" s="74"/>
      <c r="F70" s="74">
        <f t="shared" si="0"/>
        <v>0</v>
      </c>
      <c r="I70" s="66"/>
    </row>
    <row r="71" spans="1:208" x14ac:dyDescent="0.25">
      <c r="A71" s="20"/>
      <c r="B71" s="43" t="s">
        <v>141</v>
      </c>
      <c r="C71" s="11"/>
      <c r="D71" s="45"/>
      <c r="E71" s="45"/>
      <c r="F71" s="74"/>
      <c r="G71" s="9"/>
      <c r="H71" s="8"/>
      <c r="I71" s="66"/>
      <c r="J71" s="8"/>
      <c r="K71" s="9"/>
      <c r="L71" s="8"/>
      <c r="M71" s="9"/>
      <c r="N71" s="8"/>
      <c r="O71" s="9"/>
      <c r="P71" s="8"/>
      <c r="Q71" s="9"/>
      <c r="R71" s="8"/>
      <c r="S71" s="9"/>
      <c r="T71" s="8"/>
      <c r="U71" s="9"/>
      <c r="V71" s="8"/>
      <c r="W71" s="9"/>
      <c r="X71" s="8"/>
      <c r="Y71" s="9"/>
      <c r="Z71" s="8"/>
      <c r="AA71" s="9"/>
      <c r="AB71" s="8"/>
      <c r="AC71" s="9"/>
      <c r="AD71" s="8"/>
      <c r="AE71" s="9"/>
      <c r="AF71" s="8"/>
      <c r="AG71" s="9"/>
      <c r="AH71" s="8"/>
      <c r="AI71" s="9"/>
      <c r="AJ71" s="8"/>
      <c r="AK71" s="9"/>
      <c r="AL71" s="8"/>
      <c r="AM71" s="9"/>
      <c r="AN71" s="8"/>
      <c r="AO71" s="9"/>
      <c r="AP71" s="8"/>
      <c r="AQ71" s="9"/>
      <c r="AR71" s="8"/>
      <c r="AS71" s="9"/>
      <c r="AT71" s="8"/>
      <c r="AU71" s="9"/>
      <c r="AV71" s="8"/>
      <c r="AW71" s="9"/>
      <c r="AX71" s="8"/>
      <c r="AY71" s="9"/>
      <c r="AZ71" s="8"/>
      <c r="BA71" s="9"/>
      <c r="BB71" s="8"/>
      <c r="BC71" s="9"/>
      <c r="BD71" s="8"/>
      <c r="BE71" s="9"/>
      <c r="BF71" s="8"/>
      <c r="BG71" s="9"/>
      <c r="BH71" s="8"/>
      <c r="BI71" s="9"/>
      <c r="BJ71" s="8"/>
      <c r="BK71" s="9"/>
      <c r="BL71" s="8"/>
      <c r="BM71" s="9"/>
      <c r="BN71" s="8"/>
      <c r="BO71" s="9"/>
      <c r="BP71" s="8"/>
      <c r="BQ71" s="9"/>
      <c r="BR71" s="8"/>
      <c r="BS71" s="9"/>
      <c r="BT71" s="8"/>
      <c r="BU71" s="9"/>
      <c r="BV71" s="8"/>
      <c r="BW71" s="9"/>
      <c r="BX71" s="8"/>
      <c r="BY71" s="9"/>
      <c r="BZ71" s="8"/>
      <c r="CA71" s="9"/>
      <c r="CB71" s="8"/>
      <c r="CC71" s="9"/>
      <c r="CD71" s="8"/>
      <c r="CE71" s="9"/>
      <c r="CF71" s="8"/>
      <c r="CG71" s="9"/>
      <c r="CH71" s="8"/>
      <c r="CI71" s="9"/>
      <c r="CJ71" s="8"/>
      <c r="CK71" s="9"/>
      <c r="CL71" s="8"/>
      <c r="CM71" s="9"/>
      <c r="CN71" s="8"/>
      <c r="CO71" s="9"/>
      <c r="CP71" s="8"/>
      <c r="CQ71" s="9"/>
      <c r="CR71" s="8"/>
      <c r="CS71" s="9"/>
      <c r="CT71" s="8"/>
      <c r="CU71" s="9"/>
      <c r="CV71" s="8"/>
      <c r="CW71" s="9"/>
      <c r="CX71" s="8"/>
      <c r="CY71" s="9"/>
      <c r="CZ71" s="8"/>
      <c r="DA71" s="9"/>
      <c r="DB71" s="8"/>
      <c r="DC71" s="9"/>
      <c r="DD71" s="8"/>
      <c r="DE71" s="9"/>
      <c r="DF71" s="8"/>
      <c r="DG71" s="9"/>
      <c r="DH71" s="8"/>
      <c r="DI71" s="9"/>
      <c r="DJ71" s="8"/>
      <c r="DK71" s="9"/>
      <c r="DL71" s="8"/>
      <c r="DM71" s="9"/>
      <c r="DN71" s="8"/>
      <c r="DO71" s="9"/>
      <c r="DP71" s="8"/>
      <c r="DQ71" s="9"/>
      <c r="DR71" s="8"/>
      <c r="DS71" s="9"/>
      <c r="DT71" s="8"/>
      <c r="DU71" s="9"/>
      <c r="DV71" s="8"/>
      <c r="DW71" s="9"/>
      <c r="DX71" s="8"/>
      <c r="DY71" s="9"/>
      <c r="DZ71" s="8"/>
      <c r="EA71" s="9"/>
      <c r="EB71" s="8"/>
      <c r="EC71" s="9"/>
      <c r="ED71" s="8"/>
      <c r="EE71" s="9"/>
      <c r="EF71" s="8"/>
      <c r="EG71" s="9"/>
      <c r="EH71" s="8"/>
      <c r="EI71" s="9"/>
      <c r="EJ71" s="8"/>
      <c r="EK71" s="9"/>
      <c r="EL71" s="8"/>
      <c r="EM71" s="9"/>
      <c r="EN71" s="8"/>
      <c r="EO71" s="9"/>
      <c r="EP71" s="8"/>
      <c r="EQ71" s="9"/>
      <c r="ER71" s="8"/>
      <c r="ES71" s="9"/>
      <c r="ET71" s="8"/>
      <c r="EU71" s="9"/>
      <c r="EV71" s="8"/>
      <c r="EW71" s="9"/>
      <c r="EX71" s="8"/>
      <c r="EY71" s="9"/>
      <c r="EZ71" s="8"/>
      <c r="FA71" s="9"/>
      <c r="FB71" s="8"/>
      <c r="FC71" s="9"/>
      <c r="FD71" s="8"/>
      <c r="FE71" s="9"/>
      <c r="FF71" s="8"/>
      <c r="FG71" s="9"/>
      <c r="FH71" s="8"/>
      <c r="FI71" s="9"/>
      <c r="FJ71" s="8"/>
      <c r="FK71" s="9"/>
      <c r="FL71" s="8"/>
      <c r="FM71" s="9"/>
      <c r="FN71" s="8"/>
      <c r="FO71" s="9"/>
      <c r="FP71" s="8"/>
      <c r="FQ71" s="9"/>
      <c r="FR71" s="8"/>
      <c r="FS71" s="9"/>
      <c r="FT71" s="8"/>
      <c r="FU71" s="9"/>
      <c r="FV71" s="8"/>
      <c r="FW71" s="9"/>
      <c r="FX71" s="8"/>
      <c r="FY71" s="9"/>
      <c r="FZ71" s="8"/>
      <c r="GA71" s="9"/>
      <c r="GB71" s="8"/>
      <c r="GC71" s="9"/>
      <c r="GD71" s="8"/>
      <c r="GE71" s="9"/>
      <c r="GF71" s="8"/>
      <c r="GG71" s="9"/>
      <c r="GH71" s="8"/>
      <c r="GI71" s="9"/>
      <c r="GJ71" s="8"/>
      <c r="GK71" s="9"/>
      <c r="GL71" s="8"/>
      <c r="GM71" s="9"/>
      <c r="GN71" s="8"/>
      <c r="GO71" s="9"/>
      <c r="GP71" s="8"/>
      <c r="GQ71" s="9"/>
      <c r="GR71" s="8"/>
      <c r="GS71" s="9"/>
      <c r="GT71" s="8"/>
      <c r="GU71" s="9"/>
      <c r="GV71" s="8"/>
      <c r="GW71" s="9"/>
      <c r="GX71" s="8"/>
      <c r="GY71" s="9"/>
      <c r="GZ71" s="8"/>
    </row>
    <row r="72" spans="1:208" x14ac:dyDescent="0.25">
      <c r="A72" s="16" t="s">
        <v>142</v>
      </c>
      <c r="B72" s="10" t="s">
        <v>143</v>
      </c>
      <c r="C72" s="11" t="s">
        <v>39</v>
      </c>
      <c r="D72" s="74">
        <v>0.55000000000000004</v>
      </c>
      <c r="E72" s="74"/>
      <c r="F72" s="74">
        <f t="shared" si="0"/>
        <v>0</v>
      </c>
      <c r="I72" s="66"/>
    </row>
    <row r="73" spans="1:208" ht="31.5" x14ac:dyDescent="0.25">
      <c r="A73" s="18">
        <f t="shared" ref="A73:A81" si="4">A72+1</f>
        <v>59</v>
      </c>
      <c r="B73" s="10" t="s">
        <v>144</v>
      </c>
      <c r="C73" s="11" t="s">
        <v>11</v>
      </c>
      <c r="D73" s="74">
        <v>24</v>
      </c>
      <c r="E73" s="74"/>
      <c r="F73" s="74">
        <f t="shared" si="0"/>
        <v>0</v>
      </c>
      <c r="I73" s="66"/>
      <c r="J73" s="64"/>
    </row>
    <row r="74" spans="1:208" x14ac:dyDescent="0.25">
      <c r="A74" s="18">
        <f t="shared" si="4"/>
        <v>60</v>
      </c>
      <c r="B74" s="10" t="s">
        <v>18</v>
      </c>
      <c r="C74" s="11" t="s">
        <v>13</v>
      </c>
      <c r="D74" s="74">
        <v>267</v>
      </c>
      <c r="E74" s="74"/>
      <c r="F74" s="74">
        <f t="shared" ref="F74:F83" si="5">ROUND(D74*E74,2)</f>
        <v>0</v>
      </c>
      <c r="H74" s="14"/>
      <c r="I74" s="66"/>
    </row>
    <row r="75" spans="1:208" x14ac:dyDescent="0.25">
      <c r="A75" s="18">
        <f t="shared" si="4"/>
        <v>61</v>
      </c>
      <c r="B75" s="10" t="s">
        <v>34</v>
      </c>
      <c r="C75" s="11" t="s">
        <v>1</v>
      </c>
      <c r="D75" s="74">
        <v>172</v>
      </c>
      <c r="E75" s="74"/>
      <c r="F75" s="74">
        <f t="shared" si="5"/>
        <v>0</v>
      </c>
      <c r="H75" s="14"/>
      <c r="I75" s="66"/>
    </row>
    <row r="76" spans="1:208" ht="47.25" x14ac:dyDescent="0.25">
      <c r="A76" s="18">
        <f t="shared" si="4"/>
        <v>62</v>
      </c>
      <c r="B76" s="10" t="s">
        <v>145</v>
      </c>
      <c r="C76" s="11" t="s">
        <v>11</v>
      </c>
      <c r="D76" s="74">
        <v>490.1</v>
      </c>
      <c r="E76" s="74"/>
      <c r="F76" s="74">
        <f t="shared" si="5"/>
        <v>0</v>
      </c>
      <c r="I76" s="66"/>
    </row>
    <row r="77" spans="1:208" x14ac:dyDescent="0.25">
      <c r="A77" s="18">
        <f t="shared" si="4"/>
        <v>63</v>
      </c>
      <c r="B77" s="10" t="s">
        <v>146</v>
      </c>
      <c r="C77" s="15" t="s">
        <v>13</v>
      </c>
      <c r="D77" s="74">
        <v>267</v>
      </c>
      <c r="E77" s="74"/>
      <c r="F77" s="74">
        <f t="shared" si="5"/>
        <v>0</v>
      </c>
      <c r="I77" s="66"/>
    </row>
    <row r="78" spans="1:208" ht="31.5" x14ac:dyDescent="0.25">
      <c r="A78" s="18">
        <f t="shared" si="4"/>
        <v>64</v>
      </c>
      <c r="B78" s="10" t="s">
        <v>35</v>
      </c>
      <c r="C78" s="11" t="s">
        <v>13</v>
      </c>
      <c r="D78" s="74">
        <v>1075</v>
      </c>
      <c r="E78" s="74"/>
      <c r="F78" s="74">
        <f t="shared" si="5"/>
        <v>0</v>
      </c>
      <c r="I78" s="66"/>
    </row>
    <row r="79" spans="1:208" x14ac:dyDescent="0.25">
      <c r="A79" s="18">
        <f t="shared" si="4"/>
        <v>65</v>
      </c>
      <c r="B79" s="10" t="s">
        <v>36</v>
      </c>
      <c r="C79" s="11" t="s">
        <v>11</v>
      </c>
      <c r="D79" s="74">
        <v>360</v>
      </c>
      <c r="E79" s="74"/>
      <c r="F79" s="74">
        <f t="shared" si="5"/>
        <v>0</v>
      </c>
      <c r="I79" s="66"/>
    </row>
    <row r="80" spans="1:208" ht="31.5" x14ac:dyDescent="0.25">
      <c r="A80" s="18">
        <f t="shared" si="4"/>
        <v>66</v>
      </c>
      <c r="B80" s="10" t="s">
        <v>147</v>
      </c>
      <c r="C80" s="11" t="s">
        <v>13</v>
      </c>
      <c r="D80" s="74">
        <v>267</v>
      </c>
      <c r="E80" s="74"/>
      <c r="F80" s="74">
        <f t="shared" si="5"/>
        <v>0</v>
      </c>
      <c r="I80" s="66"/>
    </row>
    <row r="81" spans="1:9" x14ac:dyDescent="0.25">
      <c r="A81" s="18">
        <f t="shared" si="4"/>
        <v>67</v>
      </c>
      <c r="B81" s="10" t="s">
        <v>25</v>
      </c>
      <c r="C81" s="11" t="s">
        <v>11</v>
      </c>
      <c r="D81" s="74">
        <v>175</v>
      </c>
      <c r="E81" s="74"/>
      <c r="F81" s="74">
        <f t="shared" si="5"/>
        <v>0</v>
      </c>
      <c r="I81" s="66"/>
    </row>
    <row r="82" spans="1:9" ht="31.5" collapsed="1" x14ac:dyDescent="0.25">
      <c r="A82" s="20"/>
      <c r="B82" s="43" t="s">
        <v>40</v>
      </c>
      <c r="C82" s="11"/>
      <c r="D82" s="74"/>
      <c r="E82" s="74"/>
      <c r="F82" s="74"/>
      <c r="I82" s="66"/>
    </row>
    <row r="83" spans="1:9" ht="31.5" x14ac:dyDescent="0.25">
      <c r="A83" s="18">
        <v>68</v>
      </c>
      <c r="B83" s="10" t="s">
        <v>38</v>
      </c>
      <c r="C83" s="11" t="s">
        <v>39</v>
      </c>
      <c r="D83" s="74">
        <v>65</v>
      </c>
      <c r="E83" s="74"/>
      <c r="F83" s="74">
        <f t="shared" si="5"/>
        <v>0</v>
      </c>
      <c r="I83" s="66"/>
    </row>
    <row r="84" spans="1:9" ht="33" customHeight="1" x14ac:dyDescent="0.25">
      <c r="A84" s="13"/>
      <c r="B84" s="28"/>
      <c r="C84" s="88" t="s">
        <v>148</v>
      </c>
      <c r="D84" s="89"/>
      <c r="E84" s="90"/>
      <c r="F84" s="21">
        <f>SUM(F9:F83)</f>
        <v>0</v>
      </c>
      <c r="I84" s="66"/>
    </row>
    <row r="85" spans="1:9" x14ac:dyDescent="0.25">
      <c r="A85" s="6"/>
      <c r="B85" s="7" t="s">
        <v>81</v>
      </c>
      <c r="C85" s="7"/>
      <c r="D85" s="7"/>
      <c r="E85" s="7"/>
      <c r="F85" s="78"/>
      <c r="I85" s="66"/>
    </row>
    <row r="86" spans="1:9" ht="157.5" x14ac:dyDescent="0.25">
      <c r="A86" s="6">
        <v>1</v>
      </c>
      <c r="B86" s="29" t="s">
        <v>149</v>
      </c>
      <c r="C86" s="30" t="s">
        <v>1</v>
      </c>
      <c r="D86" s="31">
        <v>87</v>
      </c>
      <c r="E86" s="31"/>
      <c r="F86" s="31">
        <f>ROUND(D86*E86,2)</f>
        <v>0</v>
      </c>
      <c r="G86" s="47"/>
      <c r="I86" s="66"/>
    </row>
    <row r="87" spans="1:9" x14ac:dyDescent="0.25">
      <c r="A87" s="18">
        <f t="shared" ref="A87:A117" si="6">A86+1</f>
        <v>2</v>
      </c>
      <c r="B87" s="29" t="s">
        <v>82</v>
      </c>
      <c r="C87" s="30" t="s">
        <v>1</v>
      </c>
      <c r="D87" s="31">
        <v>80</v>
      </c>
      <c r="E87" s="31"/>
      <c r="F87" s="31">
        <f>ROUND(D87*E87,2)</f>
        <v>0</v>
      </c>
      <c r="I87" s="66"/>
    </row>
    <row r="88" spans="1:9" x14ac:dyDescent="0.25">
      <c r="A88" s="18">
        <f t="shared" si="6"/>
        <v>3</v>
      </c>
      <c r="B88" s="29" t="s">
        <v>83</v>
      </c>
      <c r="C88" s="30" t="s">
        <v>1</v>
      </c>
      <c r="D88" s="31">
        <v>288</v>
      </c>
      <c r="E88" s="31"/>
      <c r="F88" s="31">
        <f>ROUND(D88*E88,2)</f>
        <v>0</v>
      </c>
      <c r="G88" s="14"/>
      <c r="I88" s="66"/>
    </row>
    <row r="89" spans="1:9" x14ac:dyDescent="0.25">
      <c r="A89" s="18">
        <f t="shared" si="6"/>
        <v>4</v>
      </c>
      <c r="B89" s="10" t="s">
        <v>150</v>
      </c>
      <c r="C89" s="11" t="s">
        <v>13</v>
      </c>
      <c r="D89" s="26">
        <v>15</v>
      </c>
      <c r="E89" s="74"/>
      <c r="F89" s="74">
        <f t="shared" ref="F89:F117" si="7">ROUND(D89*E89,2)</f>
        <v>0</v>
      </c>
      <c r="I89" s="66"/>
    </row>
    <row r="90" spans="1:9" x14ac:dyDescent="0.25">
      <c r="A90" s="18">
        <f t="shared" si="6"/>
        <v>5</v>
      </c>
      <c r="B90" s="10" t="s">
        <v>151</v>
      </c>
      <c r="C90" s="11" t="s">
        <v>13</v>
      </c>
      <c r="D90" s="26">
        <v>10</v>
      </c>
      <c r="E90" s="74"/>
      <c r="F90" s="74">
        <f t="shared" si="7"/>
        <v>0</v>
      </c>
      <c r="I90" s="66"/>
    </row>
    <row r="91" spans="1:9" x14ac:dyDescent="0.25">
      <c r="A91" s="18">
        <f t="shared" si="6"/>
        <v>6</v>
      </c>
      <c r="B91" s="10" t="s">
        <v>152</v>
      </c>
      <c r="C91" s="11" t="s">
        <v>13</v>
      </c>
      <c r="D91" s="26">
        <v>15</v>
      </c>
      <c r="E91" s="74"/>
      <c r="F91" s="74">
        <f t="shared" si="7"/>
        <v>0</v>
      </c>
      <c r="I91" s="66"/>
    </row>
    <row r="92" spans="1:9" x14ac:dyDescent="0.25">
      <c r="A92" s="18">
        <f t="shared" si="6"/>
        <v>7</v>
      </c>
      <c r="B92" s="10" t="s">
        <v>153</v>
      </c>
      <c r="C92" s="11" t="s">
        <v>13</v>
      </c>
      <c r="D92" s="26">
        <v>15</v>
      </c>
      <c r="E92" s="74"/>
      <c r="F92" s="74">
        <f t="shared" si="7"/>
        <v>0</v>
      </c>
      <c r="I92" s="66"/>
    </row>
    <row r="93" spans="1:9" x14ac:dyDescent="0.25">
      <c r="A93" s="18">
        <f t="shared" si="6"/>
        <v>8</v>
      </c>
      <c r="B93" s="10" t="s">
        <v>154</v>
      </c>
      <c r="C93" s="25" t="s">
        <v>1</v>
      </c>
      <c r="D93" s="26">
        <v>1</v>
      </c>
      <c r="E93" s="74"/>
      <c r="F93" s="74">
        <f t="shared" si="7"/>
        <v>0</v>
      </c>
      <c r="I93" s="66"/>
    </row>
    <row r="94" spans="1:9" x14ac:dyDescent="0.25">
      <c r="A94" s="18">
        <f t="shared" si="6"/>
        <v>9</v>
      </c>
      <c r="B94" s="10" t="s">
        <v>155</v>
      </c>
      <c r="C94" s="11" t="s">
        <v>13</v>
      </c>
      <c r="D94" s="26">
        <v>25</v>
      </c>
      <c r="E94" s="74"/>
      <c r="F94" s="74">
        <f t="shared" si="7"/>
        <v>0</v>
      </c>
      <c r="I94" s="66"/>
    </row>
    <row r="95" spans="1:9" x14ac:dyDescent="0.25">
      <c r="A95" s="18">
        <f t="shared" si="6"/>
        <v>10</v>
      </c>
      <c r="B95" s="10" t="s">
        <v>156</v>
      </c>
      <c r="C95" s="25" t="s">
        <v>1</v>
      </c>
      <c r="D95" s="26">
        <v>2</v>
      </c>
      <c r="E95" s="74"/>
      <c r="F95" s="74">
        <f t="shared" si="7"/>
        <v>0</v>
      </c>
      <c r="I95" s="66"/>
    </row>
    <row r="96" spans="1:9" x14ac:dyDescent="0.25">
      <c r="A96" s="18">
        <f t="shared" si="6"/>
        <v>11</v>
      </c>
      <c r="B96" s="10" t="s">
        <v>157</v>
      </c>
      <c r="C96" s="25" t="s">
        <v>1</v>
      </c>
      <c r="D96" s="26">
        <v>3</v>
      </c>
      <c r="E96" s="74"/>
      <c r="F96" s="74">
        <f t="shared" si="7"/>
        <v>0</v>
      </c>
      <c r="I96" s="66"/>
    </row>
    <row r="97" spans="1:9" x14ac:dyDescent="0.25">
      <c r="A97" s="18">
        <f t="shared" si="6"/>
        <v>12</v>
      </c>
      <c r="B97" s="10" t="s">
        <v>158</v>
      </c>
      <c r="C97" s="25" t="s">
        <v>1</v>
      </c>
      <c r="D97" s="26">
        <v>1</v>
      </c>
      <c r="E97" s="74"/>
      <c r="F97" s="74">
        <f t="shared" si="7"/>
        <v>0</v>
      </c>
      <c r="I97" s="66"/>
    </row>
    <row r="98" spans="1:9" x14ac:dyDescent="0.25">
      <c r="A98" s="18">
        <f t="shared" si="6"/>
        <v>13</v>
      </c>
      <c r="B98" s="10" t="s">
        <v>159</v>
      </c>
      <c r="C98" s="25" t="s">
        <v>80</v>
      </c>
      <c r="D98" s="26">
        <v>1</v>
      </c>
      <c r="E98" s="74"/>
      <c r="F98" s="74">
        <f t="shared" si="7"/>
        <v>0</v>
      </c>
      <c r="I98" s="66"/>
    </row>
    <row r="99" spans="1:9" ht="31.5" x14ac:dyDescent="0.25">
      <c r="A99" s="18">
        <f t="shared" si="6"/>
        <v>14</v>
      </c>
      <c r="B99" s="10" t="s">
        <v>160</v>
      </c>
      <c r="C99" s="25" t="s">
        <v>80</v>
      </c>
      <c r="D99" s="26">
        <v>1</v>
      </c>
      <c r="E99" s="74"/>
      <c r="F99" s="74">
        <f t="shared" si="7"/>
        <v>0</v>
      </c>
      <c r="I99" s="66"/>
    </row>
    <row r="100" spans="1:9" x14ac:dyDescent="0.25">
      <c r="A100" s="18">
        <f t="shared" si="6"/>
        <v>15</v>
      </c>
      <c r="B100" s="10" t="s">
        <v>161</v>
      </c>
      <c r="C100" s="25" t="s">
        <v>80</v>
      </c>
      <c r="D100" s="26">
        <v>1</v>
      </c>
      <c r="E100" s="74"/>
      <c r="F100" s="74">
        <f t="shared" si="7"/>
        <v>0</v>
      </c>
      <c r="I100" s="66"/>
    </row>
    <row r="101" spans="1:9" x14ac:dyDescent="0.25">
      <c r="A101" s="18">
        <f t="shared" si="6"/>
        <v>16</v>
      </c>
      <c r="B101" s="10" t="s">
        <v>162</v>
      </c>
      <c r="C101" s="25" t="s">
        <v>80</v>
      </c>
      <c r="D101" s="26">
        <v>1</v>
      </c>
      <c r="E101" s="74"/>
      <c r="F101" s="74">
        <f t="shared" si="7"/>
        <v>0</v>
      </c>
      <c r="I101" s="66"/>
    </row>
    <row r="102" spans="1:9" x14ac:dyDescent="0.25">
      <c r="A102" s="18">
        <f t="shared" si="6"/>
        <v>17</v>
      </c>
      <c r="B102" s="10" t="s">
        <v>163</v>
      </c>
      <c r="C102" s="25" t="s">
        <v>80</v>
      </c>
      <c r="D102" s="26">
        <v>1</v>
      </c>
      <c r="E102" s="74"/>
      <c r="F102" s="74">
        <f t="shared" si="7"/>
        <v>0</v>
      </c>
      <c r="I102" s="66"/>
    </row>
    <row r="103" spans="1:9" x14ac:dyDescent="0.25">
      <c r="A103" s="18">
        <f t="shared" si="6"/>
        <v>18</v>
      </c>
      <c r="B103" s="10" t="s">
        <v>164</v>
      </c>
      <c r="C103" s="25" t="s">
        <v>1</v>
      </c>
      <c r="D103" s="26">
        <v>2</v>
      </c>
      <c r="E103" s="74"/>
      <c r="F103" s="74">
        <f t="shared" si="7"/>
        <v>0</v>
      </c>
      <c r="I103" s="66"/>
    </row>
    <row r="104" spans="1:9" ht="31.5" x14ac:dyDescent="0.25">
      <c r="A104" s="18">
        <f t="shared" si="6"/>
        <v>19</v>
      </c>
      <c r="B104" s="10" t="s">
        <v>165</v>
      </c>
      <c r="C104" s="25" t="s">
        <v>1</v>
      </c>
      <c r="D104" s="26">
        <v>2</v>
      </c>
      <c r="E104" s="74"/>
      <c r="F104" s="74">
        <f t="shared" si="7"/>
        <v>0</v>
      </c>
      <c r="I104" s="66"/>
    </row>
    <row r="105" spans="1:9" ht="31.5" x14ac:dyDescent="0.25">
      <c r="A105" s="18">
        <f t="shared" si="6"/>
        <v>20</v>
      </c>
      <c r="B105" s="10" t="s">
        <v>166</v>
      </c>
      <c r="C105" s="25" t="s">
        <v>80</v>
      </c>
      <c r="D105" s="26">
        <v>1</v>
      </c>
      <c r="E105" s="74"/>
      <c r="F105" s="74">
        <f t="shared" si="7"/>
        <v>0</v>
      </c>
      <c r="I105" s="66"/>
    </row>
    <row r="106" spans="1:9" x14ac:dyDescent="0.25">
      <c r="A106" s="18">
        <f t="shared" si="6"/>
        <v>21</v>
      </c>
      <c r="B106" s="10" t="s">
        <v>167</v>
      </c>
      <c r="C106" s="25" t="s">
        <v>80</v>
      </c>
      <c r="D106" s="26">
        <v>1</v>
      </c>
      <c r="E106" s="74"/>
      <c r="F106" s="74">
        <f t="shared" si="7"/>
        <v>0</v>
      </c>
      <c r="I106" s="66"/>
    </row>
    <row r="107" spans="1:9" ht="31.5" x14ac:dyDescent="0.25">
      <c r="A107" s="18">
        <f t="shared" si="6"/>
        <v>22</v>
      </c>
      <c r="B107" s="10" t="s">
        <v>168</v>
      </c>
      <c r="C107" s="11" t="s">
        <v>13</v>
      </c>
      <c r="D107" s="26">
        <v>10</v>
      </c>
      <c r="E107" s="74"/>
      <c r="F107" s="74">
        <f t="shared" si="7"/>
        <v>0</v>
      </c>
      <c r="I107" s="66"/>
    </row>
    <row r="108" spans="1:9" x14ac:dyDescent="0.25">
      <c r="A108" s="18">
        <f t="shared" si="6"/>
        <v>23</v>
      </c>
      <c r="B108" s="10" t="s">
        <v>169</v>
      </c>
      <c r="C108" s="25" t="s">
        <v>1</v>
      </c>
      <c r="D108" s="26">
        <v>11</v>
      </c>
      <c r="E108" s="74"/>
      <c r="F108" s="74">
        <f t="shared" si="7"/>
        <v>0</v>
      </c>
      <c r="I108" s="66"/>
    </row>
    <row r="109" spans="1:9" x14ac:dyDescent="0.25">
      <c r="A109" s="18">
        <f t="shared" si="6"/>
        <v>24</v>
      </c>
      <c r="B109" s="10" t="s">
        <v>170</v>
      </c>
      <c r="C109" s="25" t="s">
        <v>1</v>
      </c>
      <c r="D109" s="26">
        <v>3</v>
      </c>
      <c r="E109" s="74"/>
      <c r="F109" s="74">
        <f t="shared" si="7"/>
        <v>0</v>
      </c>
      <c r="I109" s="66"/>
    </row>
    <row r="110" spans="1:9" x14ac:dyDescent="0.25">
      <c r="A110" s="18">
        <f t="shared" si="6"/>
        <v>25</v>
      </c>
      <c r="B110" s="10" t="s">
        <v>171</v>
      </c>
      <c r="C110" s="11" t="s">
        <v>13</v>
      </c>
      <c r="D110" s="26">
        <v>7</v>
      </c>
      <c r="E110" s="74"/>
      <c r="F110" s="74">
        <f t="shared" si="7"/>
        <v>0</v>
      </c>
      <c r="I110" s="66"/>
    </row>
    <row r="111" spans="1:9" x14ac:dyDescent="0.25">
      <c r="A111" s="18">
        <f t="shared" si="6"/>
        <v>26</v>
      </c>
      <c r="B111" s="10" t="s">
        <v>172</v>
      </c>
      <c r="C111" s="11" t="s">
        <v>13</v>
      </c>
      <c r="D111" s="26">
        <v>7</v>
      </c>
      <c r="E111" s="74"/>
      <c r="F111" s="74">
        <f t="shared" si="7"/>
        <v>0</v>
      </c>
      <c r="I111" s="66"/>
    </row>
    <row r="112" spans="1:9" x14ac:dyDescent="0.25">
      <c r="A112" s="18">
        <f t="shared" si="6"/>
        <v>27</v>
      </c>
      <c r="B112" s="10" t="s">
        <v>173</v>
      </c>
      <c r="C112" s="11" t="s">
        <v>13</v>
      </c>
      <c r="D112" s="26">
        <v>10</v>
      </c>
      <c r="E112" s="74"/>
      <c r="F112" s="74">
        <f t="shared" si="7"/>
        <v>0</v>
      </c>
      <c r="I112" s="66"/>
    </row>
    <row r="113" spans="1:9" ht="31.5" x14ac:dyDescent="0.25">
      <c r="A113" s="18">
        <f t="shared" si="6"/>
        <v>28</v>
      </c>
      <c r="B113" s="10" t="s">
        <v>174</v>
      </c>
      <c r="C113" s="25" t="s">
        <v>1</v>
      </c>
      <c r="D113" s="26">
        <v>1</v>
      </c>
      <c r="E113" s="74"/>
      <c r="F113" s="74">
        <f t="shared" si="7"/>
        <v>0</v>
      </c>
      <c r="I113" s="66"/>
    </row>
    <row r="114" spans="1:9" ht="31.5" x14ac:dyDescent="0.25">
      <c r="A114" s="18">
        <f t="shared" si="6"/>
        <v>29</v>
      </c>
      <c r="B114" s="10" t="s">
        <v>175</v>
      </c>
      <c r="C114" s="25" t="s">
        <v>1</v>
      </c>
      <c r="D114" s="26">
        <v>3</v>
      </c>
      <c r="E114" s="74"/>
      <c r="F114" s="74">
        <f t="shared" si="7"/>
        <v>0</v>
      </c>
      <c r="I114" s="66"/>
    </row>
    <row r="115" spans="1:9" x14ac:dyDescent="0.25">
      <c r="A115" s="18">
        <f t="shared" si="6"/>
        <v>30</v>
      </c>
      <c r="B115" s="10" t="s">
        <v>176</v>
      </c>
      <c r="C115" s="25" t="s">
        <v>1</v>
      </c>
      <c r="D115" s="26">
        <v>1</v>
      </c>
      <c r="E115" s="74"/>
      <c r="F115" s="74">
        <f t="shared" si="7"/>
        <v>0</v>
      </c>
      <c r="I115" s="66"/>
    </row>
    <row r="116" spans="1:9" ht="31.5" x14ac:dyDescent="0.25">
      <c r="A116" s="18">
        <f t="shared" si="6"/>
        <v>31</v>
      </c>
      <c r="B116" s="10" t="s">
        <v>177</v>
      </c>
      <c r="C116" s="25" t="s">
        <v>1</v>
      </c>
      <c r="D116" s="26">
        <v>1</v>
      </c>
      <c r="E116" s="74"/>
      <c r="F116" s="74">
        <f t="shared" si="7"/>
        <v>0</v>
      </c>
      <c r="I116" s="66"/>
    </row>
    <row r="117" spans="1:9" ht="78.75" x14ac:dyDescent="0.25">
      <c r="A117" s="18">
        <f t="shared" si="6"/>
        <v>32</v>
      </c>
      <c r="B117" s="10" t="s">
        <v>84</v>
      </c>
      <c r="C117" s="25" t="s">
        <v>1</v>
      </c>
      <c r="D117" s="74">
        <v>1</v>
      </c>
      <c r="E117" s="74"/>
      <c r="F117" s="74">
        <f t="shared" si="7"/>
        <v>0</v>
      </c>
      <c r="I117" s="66"/>
    </row>
    <row r="118" spans="1:9" x14ac:dyDescent="0.25">
      <c r="A118" s="28"/>
      <c r="B118" s="27"/>
      <c r="C118" s="88" t="s">
        <v>178</v>
      </c>
      <c r="D118" s="89"/>
      <c r="E118" s="90"/>
      <c r="F118" s="35">
        <f>SUM(F86:F117)</f>
        <v>0</v>
      </c>
      <c r="I118" s="66"/>
    </row>
    <row r="119" spans="1:9" x14ac:dyDescent="0.25">
      <c r="A119" s="13"/>
      <c r="B119" s="7" t="s">
        <v>41</v>
      </c>
      <c r="C119" s="13"/>
      <c r="D119" s="12"/>
      <c r="E119" s="21"/>
      <c r="F119" s="74"/>
      <c r="I119" s="66"/>
    </row>
    <row r="120" spans="1:9" x14ac:dyDescent="0.25">
      <c r="A120" s="48" t="s">
        <v>42</v>
      </c>
      <c r="B120" s="49" t="s">
        <v>43</v>
      </c>
      <c r="C120" s="19"/>
      <c r="D120" s="23"/>
      <c r="E120" s="50"/>
      <c r="F120" s="24"/>
      <c r="I120" s="66"/>
    </row>
    <row r="121" spans="1:9" x14ac:dyDescent="0.25">
      <c r="A121" s="19">
        <v>1</v>
      </c>
      <c r="B121" s="10" t="s">
        <v>44</v>
      </c>
      <c r="C121" s="25" t="s">
        <v>1</v>
      </c>
      <c r="D121" s="26">
        <v>2</v>
      </c>
      <c r="E121" s="74"/>
      <c r="F121" s="74">
        <f t="shared" ref="F121:F185" si="8">ROUND(D121*E121,2)</f>
        <v>0</v>
      </c>
      <c r="I121" s="66"/>
    </row>
    <row r="122" spans="1:9" ht="31.5" x14ac:dyDescent="0.25">
      <c r="A122" s="18">
        <f>A121+1</f>
        <v>2</v>
      </c>
      <c r="B122" s="10" t="s">
        <v>45</v>
      </c>
      <c r="C122" s="25" t="s">
        <v>1</v>
      </c>
      <c r="D122" s="26">
        <v>119</v>
      </c>
      <c r="E122" s="74"/>
      <c r="F122" s="74">
        <f t="shared" si="8"/>
        <v>0</v>
      </c>
      <c r="I122" s="66"/>
    </row>
    <row r="123" spans="1:9" ht="31.5" x14ac:dyDescent="0.25">
      <c r="A123" s="18">
        <f>A122+1</f>
        <v>3</v>
      </c>
      <c r="B123" s="10" t="s">
        <v>179</v>
      </c>
      <c r="C123" s="25" t="s">
        <v>80</v>
      </c>
      <c r="D123" s="26">
        <v>1</v>
      </c>
      <c r="E123" s="74"/>
      <c r="F123" s="74">
        <f t="shared" si="8"/>
        <v>0</v>
      </c>
      <c r="I123" s="66"/>
    </row>
    <row r="124" spans="1:9" x14ac:dyDescent="0.25">
      <c r="A124" s="18">
        <f>A123+1</f>
        <v>4</v>
      </c>
      <c r="B124" s="10" t="s">
        <v>46</v>
      </c>
      <c r="C124" s="11" t="s">
        <v>13</v>
      </c>
      <c r="D124" s="26">
        <v>1130</v>
      </c>
      <c r="E124" s="74"/>
      <c r="F124" s="74">
        <f t="shared" si="8"/>
        <v>0</v>
      </c>
      <c r="I124" s="66"/>
    </row>
    <row r="125" spans="1:9" x14ac:dyDescent="0.25">
      <c r="A125" s="18">
        <f>A124+1</f>
        <v>5</v>
      </c>
      <c r="B125" s="10" t="s">
        <v>47</v>
      </c>
      <c r="C125" s="25" t="s">
        <v>1</v>
      </c>
      <c r="D125" s="26">
        <v>10</v>
      </c>
      <c r="E125" s="74"/>
      <c r="F125" s="74">
        <f t="shared" si="8"/>
        <v>0</v>
      </c>
      <c r="I125" s="66"/>
    </row>
    <row r="126" spans="1:9" x14ac:dyDescent="0.25">
      <c r="A126" s="18">
        <f>A125+1</f>
        <v>6</v>
      </c>
      <c r="B126" s="10" t="s">
        <v>48</v>
      </c>
      <c r="C126" s="25" t="s">
        <v>49</v>
      </c>
      <c r="D126" s="26">
        <v>320</v>
      </c>
      <c r="E126" s="74"/>
      <c r="F126" s="74">
        <f t="shared" si="8"/>
        <v>0</v>
      </c>
      <c r="I126" s="66"/>
    </row>
    <row r="127" spans="1:9" x14ac:dyDescent="0.25">
      <c r="A127" s="25"/>
      <c r="B127" s="27"/>
      <c r="C127" s="25"/>
      <c r="D127" s="26"/>
      <c r="E127" s="51"/>
      <c r="F127" s="74"/>
      <c r="I127" s="66"/>
    </row>
    <row r="128" spans="1:9" x14ac:dyDescent="0.25">
      <c r="A128" s="22" t="s">
        <v>50</v>
      </c>
      <c r="B128" s="49" t="s">
        <v>180</v>
      </c>
      <c r="C128" s="25"/>
      <c r="D128" s="26"/>
      <c r="E128" s="52"/>
      <c r="F128" s="74"/>
      <c r="I128" s="66"/>
    </row>
    <row r="129" spans="1:9" x14ac:dyDescent="0.25">
      <c r="A129" s="22" t="s">
        <v>181</v>
      </c>
      <c r="B129" s="49" t="s">
        <v>51</v>
      </c>
      <c r="C129" s="25"/>
      <c r="D129" s="26"/>
      <c r="E129" s="52"/>
      <c r="F129" s="74"/>
      <c r="I129" s="66"/>
    </row>
    <row r="130" spans="1:9" ht="31.5" x14ac:dyDescent="0.25">
      <c r="A130" s="19">
        <v>7</v>
      </c>
      <c r="B130" s="10" t="s">
        <v>182</v>
      </c>
      <c r="C130" s="25" t="s">
        <v>2</v>
      </c>
      <c r="D130" s="26">
        <v>2</v>
      </c>
      <c r="E130" s="74"/>
      <c r="F130" s="74">
        <f t="shared" si="8"/>
        <v>0</v>
      </c>
      <c r="I130" s="66"/>
    </row>
    <row r="131" spans="1:9" x14ac:dyDescent="0.25">
      <c r="A131" s="18">
        <f t="shared" ref="A131:A181" si="9">A130+1</f>
        <v>8</v>
      </c>
      <c r="B131" s="10" t="s">
        <v>183</v>
      </c>
      <c r="C131" s="25" t="s">
        <v>2</v>
      </c>
      <c r="D131" s="26">
        <v>1</v>
      </c>
      <c r="E131" s="74"/>
      <c r="F131" s="74">
        <f t="shared" si="8"/>
        <v>0</v>
      </c>
      <c r="I131" s="66"/>
    </row>
    <row r="132" spans="1:9" x14ac:dyDescent="0.25">
      <c r="A132" s="18">
        <f t="shared" si="9"/>
        <v>9</v>
      </c>
      <c r="B132" s="10" t="s">
        <v>52</v>
      </c>
      <c r="C132" s="25" t="s">
        <v>2</v>
      </c>
      <c r="D132" s="26">
        <v>2</v>
      </c>
      <c r="E132" s="74"/>
      <c r="F132" s="74">
        <f t="shared" si="8"/>
        <v>0</v>
      </c>
      <c r="I132" s="66"/>
    </row>
    <row r="133" spans="1:9" x14ac:dyDescent="0.25">
      <c r="A133" s="18">
        <f t="shared" si="9"/>
        <v>10</v>
      </c>
      <c r="B133" s="10" t="s">
        <v>53</v>
      </c>
      <c r="C133" s="25" t="s">
        <v>2</v>
      </c>
      <c r="D133" s="26">
        <v>4</v>
      </c>
      <c r="E133" s="74"/>
      <c r="F133" s="74">
        <f t="shared" si="8"/>
        <v>0</v>
      </c>
      <c r="I133" s="66"/>
    </row>
    <row r="134" spans="1:9" x14ac:dyDescent="0.25">
      <c r="A134" s="18">
        <f t="shared" si="9"/>
        <v>11</v>
      </c>
      <c r="B134" s="10" t="s">
        <v>54</v>
      </c>
      <c r="C134" s="25" t="s">
        <v>2</v>
      </c>
      <c r="D134" s="26">
        <v>2</v>
      </c>
      <c r="E134" s="74"/>
      <c r="F134" s="74">
        <f t="shared" si="8"/>
        <v>0</v>
      </c>
      <c r="I134" s="66"/>
    </row>
    <row r="135" spans="1:9" x14ac:dyDescent="0.25">
      <c r="A135" s="18">
        <f t="shared" si="9"/>
        <v>12</v>
      </c>
      <c r="B135" s="10" t="s">
        <v>55</v>
      </c>
      <c r="C135" s="25" t="s">
        <v>13</v>
      </c>
      <c r="D135" s="26">
        <v>8</v>
      </c>
      <c r="E135" s="74"/>
      <c r="F135" s="74">
        <f t="shared" si="8"/>
        <v>0</v>
      </c>
      <c r="I135" s="66"/>
    </row>
    <row r="136" spans="1:9" x14ac:dyDescent="0.25">
      <c r="A136" s="18">
        <f t="shared" si="9"/>
        <v>13</v>
      </c>
      <c r="B136" s="10" t="s">
        <v>56</v>
      </c>
      <c r="C136" s="25" t="s">
        <v>13</v>
      </c>
      <c r="D136" s="26">
        <v>110</v>
      </c>
      <c r="E136" s="74"/>
      <c r="F136" s="74">
        <f t="shared" si="8"/>
        <v>0</v>
      </c>
      <c r="I136" s="66"/>
    </row>
    <row r="137" spans="1:9" x14ac:dyDescent="0.25">
      <c r="A137" s="18">
        <f t="shared" si="9"/>
        <v>14</v>
      </c>
      <c r="B137" s="10" t="s">
        <v>57</v>
      </c>
      <c r="C137" s="25" t="s">
        <v>13</v>
      </c>
      <c r="D137" s="26">
        <v>110</v>
      </c>
      <c r="E137" s="74"/>
      <c r="F137" s="74">
        <f t="shared" si="8"/>
        <v>0</v>
      </c>
      <c r="I137" s="66"/>
    </row>
    <row r="138" spans="1:9" x14ac:dyDescent="0.25">
      <c r="A138" s="18">
        <f t="shared" si="9"/>
        <v>15</v>
      </c>
      <c r="B138" s="10" t="s">
        <v>58</v>
      </c>
      <c r="C138" s="25" t="s">
        <v>13</v>
      </c>
      <c r="D138" s="26">
        <v>155</v>
      </c>
      <c r="E138" s="74"/>
      <c r="F138" s="74">
        <f t="shared" si="8"/>
        <v>0</v>
      </c>
      <c r="I138" s="66"/>
    </row>
    <row r="139" spans="1:9" x14ac:dyDescent="0.25">
      <c r="A139" s="18">
        <f t="shared" si="9"/>
        <v>16</v>
      </c>
      <c r="B139" s="10" t="s">
        <v>59</v>
      </c>
      <c r="C139" s="25" t="s">
        <v>13</v>
      </c>
      <c r="D139" s="26">
        <v>120</v>
      </c>
      <c r="E139" s="74"/>
      <c r="F139" s="74">
        <f t="shared" si="8"/>
        <v>0</v>
      </c>
      <c r="I139" s="66"/>
    </row>
    <row r="140" spans="1:9" x14ac:dyDescent="0.25">
      <c r="A140" s="18">
        <f t="shared" si="9"/>
        <v>17</v>
      </c>
      <c r="B140" s="10" t="s">
        <v>60</v>
      </c>
      <c r="C140" s="25" t="s">
        <v>13</v>
      </c>
      <c r="D140" s="26">
        <v>175</v>
      </c>
      <c r="E140" s="74"/>
      <c r="F140" s="74">
        <f t="shared" si="8"/>
        <v>0</v>
      </c>
      <c r="I140" s="66"/>
    </row>
    <row r="141" spans="1:9" x14ac:dyDescent="0.25">
      <c r="A141" s="18">
        <f t="shared" si="9"/>
        <v>18</v>
      </c>
      <c r="B141" s="10" t="s">
        <v>61</v>
      </c>
      <c r="C141" s="25" t="s">
        <v>13</v>
      </c>
      <c r="D141" s="26">
        <v>260</v>
      </c>
      <c r="E141" s="74"/>
      <c r="F141" s="74">
        <f t="shared" si="8"/>
        <v>0</v>
      </c>
      <c r="I141" s="66"/>
    </row>
    <row r="142" spans="1:9" x14ac:dyDescent="0.25">
      <c r="A142" s="18">
        <f t="shared" si="9"/>
        <v>19</v>
      </c>
      <c r="B142" s="10" t="s">
        <v>62</v>
      </c>
      <c r="C142" s="25" t="s">
        <v>13</v>
      </c>
      <c r="D142" s="26">
        <v>210</v>
      </c>
      <c r="E142" s="74"/>
      <c r="F142" s="74">
        <f t="shared" si="8"/>
        <v>0</v>
      </c>
      <c r="I142" s="66"/>
    </row>
    <row r="143" spans="1:9" ht="18.75" x14ac:dyDescent="0.25">
      <c r="A143" s="18">
        <f t="shared" si="9"/>
        <v>20</v>
      </c>
      <c r="B143" s="10" t="s">
        <v>184</v>
      </c>
      <c r="C143" s="25" t="s">
        <v>1</v>
      </c>
      <c r="D143" s="26">
        <v>22</v>
      </c>
      <c r="E143" s="74"/>
      <c r="F143" s="74">
        <f t="shared" si="8"/>
        <v>0</v>
      </c>
      <c r="I143" s="66"/>
    </row>
    <row r="144" spans="1:9" ht="18.75" x14ac:dyDescent="0.25">
      <c r="A144" s="18">
        <f t="shared" si="9"/>
        <v>21</v>
      </c>
      <c r="B144" s="10" t="s">
        <v>185</v>
      </c>
      <c r="C144" s="25" t="s">
        <v>1</v>
      </c>
      <c r="D144" s="26">
        <v>20</v>
      </c>
      <c r="E144" s="74"/>
      <c r="F144" s="74">
        <f t="shared" si="8"/>
        <v>0</v>
      </c>
      <c r="I144" s="66"/>
    </row>
    <row r="145" spans="1:9" ht="18.75" x14ac:dyDescent="0.25">
      <c r="A145" s="18">
        <f t="shared" si="9"/>
        <v>22</v>
      </c>
      <c r="B145" s="10" t="s">
        <v>186</v>
      </c>
      <c r="C145" s="25" t="s">
        <v>1</v>
      </c>
      <c r="D145" s="26">
        <v>22</v>
      </c>
      <c r="E145" s="74"/>
      <c r="F145" s="74">
        <f t="shared" si="8"/>
        <v>0</v>
      </c>
      <c r="I145" s="66"/>
    </row>
    <row r="146" spans="1:9" ht="18.75" x14ac:dyDescent="0.25">
      <c r="A146" s="18">
        <f t="shared" si="9"/>
        <v>23</v>
      </c>
      <c r="B146" s="10" t="s">
        <v>187</v>
      </c>
      <c r="C146" s="25" t="s">
        <v>1</v>
      </c>
      <c r="D146" s="26">
        <v>8</v>
      </c>
      <c r="E146" s="74"/>
      <c r="F146" s="74">
        <f t="shared" si="8"/>
        <v>0</v>
      </c>
      <c r="I146" s="66"/>
    </row>
    <row r="147" spans="1:9" x14ac:dyDescent="0.25">
      <c r="A147" s="18">
        <f t="shared" si="9"/>
        <v>24</v>
      </c>
      <c r="B147" s="10" t="s">
        <v>63</v>
      </c>
      <c r="C147" s="25" t="s">
        <v>1</v>
      </c>
      <c r="D147" s="26">
        <v>4</v>
      </c>
      <c r="E147" s="74"/>
      <c r="F147" s="74">
        <f t="shared" si="8"/>
        <v>0</v>
      </c>
      <c r="I147" s="66"/>
    </row>
    <row r="148" spans="1:9" x14ac:dyDescent="0.25">
      <c r="A148" s="18">
        <f t="shared" si="9"/>
        <v>25</v>
      </c>
      <c r="B148" s="10" t="s">
        <v>64</v>
      </c>
      <c r="C148" s="25" t="s">
        <v>1</v>
      </c>
      <c r="D148" s="26">
        <v>6</v>
      </c>
      <c r="E148" s="74"/>
      <c r="F148" s="74">
        <f t="shared" si="8"/>
        <v>0</v>
      </c>
      <c r="I148" s="66"/>
    </row>
    <row r="149" spans="1:9" x14ac:dyDescent="0.25">
      <c r="A149" s="18">
        <f t="shared" si="9"/>
        <v>26</v>
      </c>
      <c r="B149" s="10" t="s">
        <v>65</v>
      </c>
      <c r="C149" s="25" t="s">
        <v>1</v>
      </c>
      <c r="D149" s="26">
        <v>6</v>
      </c>
      <c r="E149" s="74"/>
      <c r="F149" s="74">
        <f t="shared" si="8"/>
        <v>0</v>
      </c>
      <c r="I149" s="66"/>
    </row>
    <row r="150" spans="1:9" x14ac:dyDescent="0.25">
      <c r="A150" s="18">
        <f t="shared" si="9"/>
        <v>27</v>
      </c>
      <c r="B150" s="10" t="s">
        <v>188</v>
      </c>
      <c r="C150" s="25" t="s">
        <v>1</v>
      </c>
      <c r="D150" s="26">
        <v>2</v>
      </c>
      <c r="E150" s="74"/>
      <c r="F150" s="74">
        <f t="shared" si="8"/>
        <v>0</v>
      </c>
      <c r="I150" s="66"/>
    </row>
    <row r="151" spans="1:9" x14ac:dyDescent="0.25">
      <c r="A151" s="18">
        <f t="shared" si="9"/>
        <v>28</v>
      </c>
      <c r="B151" s="10" t="s">
        <v>189</v>
      </c>
      <c r="C151" s="25" t="s">
        <v>1</v>
      </c>
      <c r="D151" s="26">
        <v>6</v>
      </c>
      <c r="E151" s="74"/>
      <c r="F151" s="74">
        <f t="shared" si="8"/>
        <v>0</v>
      </c>
      <c r="I151" s="66"/>
    </row>
    <row r="152" spans="1:9" x14ac:dyDescent="0.25">
      <c r="A152" s="18">
        <f t="shared" si="9"/>
        <v>29</v>
      </c>
      <c r="B152" s="10" t="s">
        <v>190</v>
      </c>
      <c r="C152" s="25" t="s">
        <v>191</v>
      </c>
      <c r="D152" s="26">
        <v>16</v>
      </c>
      <c r="E152" s="74"/>
      <c r="F152" s="74">
        <f>ROUND(D152*E152,2)</f>
        <v>0</v>
      </c>
      <c r="I152" s="66"/>
    </row>
    <row r="153" spans="1:9" x14ac:dyDescent="0.25">
      <c r="A153" s="18">
        <f t="shared" si="9"/>
        <v>30</v>
      </c>
      <c r="B153" s="10" t="s">
        <v>192</v>
      </c>
      <c r="C153" s="25" t="s">
        <v>191</v>
      </c>
      <c r="D153" s="26">
        <v>612</v>
      </c>
      <c r="E153" s="74"/>
      <c r="F153" s="74">
        <f t="shared" si="8"/>
        <v>0</v>
      </c>
      <c r="I153" s="66"/>
    </row>
    <row r="154" spans="1:9" x14ac:dyDescent="0.25">
      <c r="A154" s="18">
        <f t="shared" si="9"/>
        <v>31</v>
      </c>
      <c r="B154" s="10" t="s">
        <v>66</v>
      </c>
      <c r="C154" s="25" t="s">
        <v>191</v>
      </c>
      <c r="D154" s="26">
        <v>1087</v>
      </c>
      <c r="E154" s="74"/>
      <c r="F154" s="74">
        <f t="shared" si="8"/>
        <v>0</v>
      </c>
      <c r="G154" s="14"/>
      <c r="I154" s="66"/>
    </row>
    <row r="155" spans="1:9" ht="47.25" x14ac:dyDescent="0.25">
      <c r="A155" s="18">
        <f t="shared" si="9"/>
        <v>32</v>
      </c>
      <c r="B155" s="10" t="s">
        <v>193</v>
      </c>
      <c r="C155" s="25" t="s">
        <v>2</v>
      </c>
      <c r="D155" s="26">
        <v>1</v>
      </c>
      <c r="E155" s="74"/>
      <c r="F155" s="74">
        <f t="shared" si="8"/>
        <v>0</v>
      </c>
      <c r="I155" s="66"/>
    </row>
    <row r="156" spans="1:9" ht="63" x14ac:dyDescent="0.25">
      <c r="A156" s="18">
        <f t="shared" si="9"/>
        <v>33</v>
      </c>
      <c r="B156" s="10" t="s">
        <v>194</v>
      </c>
      <c r="C156" s="25" t="s">
        <v>2</v>
      </c>
      <c r="D156" s="26">
        <v>2</v>
      </c>
      <c r="E156" s="74"/>
      <c r="F156" s="74">
        <f t="shared" si="8"/>
        <v>0</v>
      </c>
      <c r="I156" s="66"/>
    </row>
    <row r="157" spans="1:9" ht="31.5" x14ac:dyDescent="0.25">
      <c r="A157" s="18">
        <f t="shared" si="9"/>
        <v>34</v>
      </c>
      <c r="B157" s="10" t="s">
        <v>195</v>
      </c>
      <c r="C157" s="25" t="s">
        <v>2</v>
      </c>
      <c r="D157" s="26">
        <v>113</v>
      </c>
      <c r="E157" s="74"/>
      <c r="F157" s="74">
        <f t="shared" si="8"/>
        <v>0</v>
      </c>
      <c r="I157" s="66"/>
    </row>
    <row r="158" spans="1:9" ht="31.5" x14ac:dyDescent="0.25">
      <c r="A158" s="18">
        <f t="shared" si="9"/>
        <v>35</v>
      </c>
      <c r="B158" s="10" t="s">
        <v>196</v>
      </c>
      <c r="C158" s="25" t="s">
        <v>2</v>
      </c>
      <c r="D158" s="26">
        <v>113</v>
      </c>
      <c r="E158" s="74"/>
      <c r="F158" s="74">
        <f t="shared" si="8"/>
        <v>0</v>
      </c>
      <c r="I158" s="66"/>
    </row>
    <row r="159" spans="1:9" x14ac:dyDescent="0.25">
      <c r="A159" s="18">
        <f t="shared" si="9"/>
        <v>36</v>
      </c>
      <c r="B159" s="10" t="s">
        <v>197</v>
      </c>
      <c r="C159" s="25" t="s">
        <v>2</v>
      </c>
      <c r="D159" s="26">
        <v>113</v>
      </c>
      <c r="E159" s="74"/>
      <c r="F159" s="74">
        <f t="shared" si="8"/>
        <v>0</v>
      </c>
      <c r="I159" s="66"/>
    </row>
    <row r="160" spans="1:9" x14ac:dyDescent="0.25">
      <c r="A160" s="18">
        <f t="shared" si="9"/>
        <v>37</v>
      </c>
      <c r="B160" s="10" t="s">
        <v>198</v>
      </c>
      <c r="C160" s="25" t="s">
        <v>1</v>
      </c>
      <c r="D160" s="26">
        <v>6</v>
      </c>
      <c r="E160" s="74"/>
      <c r="F160" s="74">
        <f t="shared" si="8"/>
        <v>0</v>
      </c>
      <c r="I160" s="66"/>
    </row>
    <row r="161" spans="1:9" ht="31.5" x14ac:dyDescent="0.25">
      <c r="A161" s="18">
        <f t="shared" si="9"/>
        <v>38</v>
      </c>
      <c r="B161" s="10" t="s">
        <v>199</v>
      </c>
      <c r="C161" s="25" t="s">
        <v>2</v>
      </c>
      <c r="D161" s="26">
        <v>39</v>
      </c>
      <c r="E161" s="74"/>
      <c r="F161" s="74">
        <f t="shared" si="8"/>
        <v>0</v>
      </c>
      <c r="I161" s="66"/>
    </row>
    <row r="162" spans="1:9" ht="31.5" x14ac:dyDescent="0.25">
      <c r="A162" s="18">
        <f t="shared" si="9"/>
        <v>39</v>
      </c>
      <c r="B162" s="10" t="s">
        <v>200</v>
      </c>
      <c r="C162" s="25" t="s">
        <v>2</v>
      </c>
      <c r="D162" s="26">
        <v>55</v>
      </c>
      <c r="E162" s="74"/>
      <c r="F162" s="74">
        <f t="shared" si="8"/>
        <v>0</v>
      </c>
      <c r="I162" s="66"/>
    </row>
    <row r="163" spans="1:9" ht="31.5" x14ac:dyDescent="0.25">
      <c r="A163" s="18">
        <f t="shared" si="9"/>
        <v>40</v>
      </c>
      <c r="B163" s="10" t="s">
        <v>201</v>
      </c>
      <c r="C163" s="25" t="s">
        <v>2</v>
      </c>
      <c r="D163" s="26">
        <v>19</v>
      </c>
      <c r="E163" s="74"/>
      <c r="F163" s="74">
        <f t="shared" si="8"/>
        <v>0</v>
      </c>
      <c r="I163" s="66"/>
    </row>
    <row r="164" spans="1:9" x14ac:dyDescent="0.25">
      <c r="A164" s="18">
        <f t="shared" si="9"/>
        <v>41</v>
      </c>
      <c r="B164" s="10" t="s">
        <v>67</v>
      </c>
      <c r="C164" s="25" t="s">
        <v>1</v>
      </c>
      <c r="D164" s="26">
        <v>32</v>
      </c>
      <c r="E164" s="74"/>
      <c r="F164" s="74">
        <f t="shared" si="8"/>
        <v>0</v>
      </c>
      <c r="I164" s="66"/>
    </row>
    <row r="165" spans="1:9" x14ac:dyDescent="0.25">
      <c r="A165" s="18">
        <f t="shared" si="9"/>
        <v>42</v>
      </c>
      <c r="B165" s="10" t="s">
        <v>68</v>
      </c>
      <c r="C165" s="25" t="s">
        <v>2</v>
      </c>
      <c r="D165" s="26">
        <v>39</v>
      </c>
      <c r="E165" s="74"/>
      <c r="F165" s="74">
        <f t="shared" si="8"/>
        <v>0</v>
      </c>
      <c r="I165" s="66"/>
    </row>
    <row r="166" spans="1:9" x14ac:dyDescent="0.25">
      <c r="A166" s="18">
        <f t="shared" si="9"/>
        <v>43</v>
      </c>
      <c r="B166" s="10" t="s">
        <v>202</v>
      </c>
      <c r="C166" s="25" t="s">
        <v>2</v>
      </c>
      <c r="D166" s="26">
        <v>10</v>
      </c>
      <c r="E166" s="74"/>
      <c r="F166" s="74">
        <f t="shared" si="8"/>
        <v>0</v>
      </c>
      <c r="I166" s="66"/>
    </row>
    <row r="167" spans="1:9" x14ac:dyDescent="0.25">
      <c r="A167" s="18">
        <f t="shared" si="9"/>
        <v>44</v>
      </c>
      <c r="B167" s="10" t="s">
        <v>203</v>
      </c>
      <c r="C167" s="25" t="s">
        <v>2</v>
      </c>
      <c r="D167" s="26">
        <v>30</v>
      </c>
      <c r="E167" s="74"/>
      <c r="F167" s="74">
        <f t="shared" si="8"/>
        <v>0</v>
      </c>
      <c r="I167" s="66"/>
    </row>
    <row r="168" spans="1:9" x14ac:dyDescent="0.25">
      <c r="A168" s="18">
        <f t="shared" si="9"/>
        <v>45</v>
      </c>
      <c r="B168" s="10" t="s">
        <v>204</v>
      </c>
      <c r="C168" s="25" t="s">
        <v>2</v>
      </c>
      <c r="D168" s="26">
        <v>20</v>
      </c>
      <c r="E168" s="74"/>
      <c r="F168" s="74">
        <f t="shared" si="8"/>
        <v>0</v>
      </c>
      <c r="I168" s="66"/>
    </row>
    <row r="169" spans="1:9" x14ac:dyDescent="0.25">
      <c r="A169" s="18">
        <f t="shared" si="9"/>
        <v>46</v>
      </c>
      <c r="B169" s="10" t="s">
        <v>69</v>
      </c>
      <c r="C169" s="25" t="s">
        <v>13</v>
      </c>
      <c r="D169" s="26">
        <v>68</v>
      </c>
      <c r="E169" s="74"/>
      <c r="F169" s="74">
        <f t="shared" si="8"/>
        <v>0</v>
      </c>
      <c r="I169" s="66"/>
    </row>
    <row r="170" spans="1:9" x14ac:dyDescent="0.25">
      <c r="A170" s="18">
        <f t="shared" si="9"/>
        <v>47</v>
      </c>
      <c r="B170" s="10" t="s">
        <v>205</v>
      </c>
      <c r="C170" s="25" t="s">
        <v>13</v>
      </c>
      <c r="D170" s="26">
        <v>32</v>
      </c>
      <c r="E170" s="74"/>
      <c r="F170" s="74">
        <f t="shared" si="8"/>
        <v>0</v>
      </c>
      <c r="I170" s="66"/>
    </row>
    <row r="171" spans="1:9" ht="31.5" x14ac:dyDescent="0.25">
      <c r="A171" s="18">
        <f t="shared" si="9"/>
        <v>48</v>
      </c>
      <c r="B171" s="10" t="s">
        <v>70</v>
      </c>
      <c r="C171" s="25" t="s">
        <v>1</v>
      </c>
      <c r="D171" s="26">
        <v>2</v>
      </c>
      <c r="E171" s="74"/>
      <c r="F171" s="74">
        <f t="shared" si="8"/>
        <v>0</v>
      </c>
      <c r="I171" s="66"/>
    </row>
    <row r="172" spans="1:9" x14ac:dyDescent="0.25">
      <c r="A172" s="18">
        <f t="shared" si="9"/>
        <v>49</v>
      </c>
      <c r="B172" s="10" t="s">
        <v>71</v>
      </c>
      <c r="C172" s="25" t="s">
        <v>49</v>
      </c>
      <c r="D172" s="26">
        <v>120</v>
      </c>
      <c r="E172" s="74"/>
      <c r="F172" s="74">
        <f t="shared" si="8"/>
        <v>0</v>
      </c>
      <c r="I172" s="66"/>
    </row>
    <row r="173" spans="1:9" x14ac:dyDescent="0.25">
      <c r="A173" s="18">
        <f t="shared" si="9"/>
        <v>50</v>
      </c>
      <c r="B173" s="10" t="s">
        <v>72</v>
      </c>
      <c r="C173" s="25" t="s">
        <v>13</v>
      </c>
      <c r="D173" s="26">
        <v>1130</v>
      </c>
      <c r="E173" s="74"/>
      <c r="F173" s="74">
        <f t="shared" si="8"/>
        <v>0</v>
      </c>
      <c r="I173" s="66"/>
    </row>
    <row r="174" spans="1:9" x14ac:dyDescent="0.25">
      <c r="A174" s="18">
        <f t="shared" si="9"/>
        <v>51</v>
      </c>
      <c r="B174" s="10" t="s">
        <v>73</v>
      </c>
      <c r="C174" s="25" t="s">
        <v>13</v>
      </c>
      <c r="D174" s="26">
        <v>1035</v>
      </c>
      <c r="E174" s="74"/>
      <c r="F174" s="74">
        <f t="shared" si="8"/>
        <v>0</v>
      </c>
      <c r="I174" s="66"/>
    </row>
    <row r="175" spans="1:9" x14ac:dyDescent="0.25">
      <c r="A175" s="18">
        <f t="shared" si="9"/>
        <v>52</v>
      </c>
      <c r="B175" s="10" t="s">
        <v>74</v>
      </c>
      <c r="C175" s="25" t="s">
        <v>49</v>
      </c>
      <c r="D175" s="26">
        <v>185</v>
      </c>
      <c r="E175" s="74"/>
      <c r="F175" s="74">
        <f t="shared" si="8"/>
        <v>0</v>
      </c>
      <c r="I175" s="66"/>
    </row>
    <row r="176" spans="1:9" x14ac:dyDescent="0.25">
      <c r="A176" s="18">
        <f t="shared" si="9"/>
        <v>53</v>
      </c>
      <c r="B176" s="10" t="s">
        <v>75</v>
      </c>
      <c r="C176" s="25" t="s">
        <v>1</v>
      </c>
      <c r="D176" s="26">
        <v>64</v>
      </c>
      <c r="E176" s="74"/>
      <c r="F176" s="74">
        <f t="shared" si="8"/>
        <v>0</v>
      </c>
      <c r="I176" s="66"/>
    </row>
    <row r="177" spans="1:9" x14ac:dyDescent="0.25">
      <c r="A177" s="18">
        <f t="shared" si="9"/>
        <v>54</v>
      </c>
      <c r="B177" s="10" t="s">
        <v>76</v>
      </c>
      <c r="C177" s="25" t="s">
        <v>1</v>
      </c>
      <c r="D177" s="26">
        <v>32</v>
      </c>
      <c r="E177" s="74"/>
      <c r="F177" s="74">
        <f t="shared" si="8"/>
        <v>0</v>
      </c>
      <c r="I177" s="66"/>
    </row>
    <row r="178" spans="1:9" x14ac:dyDescent="0.25">
      <c r="A178" s="18">
        <f t="shared" si="9"/>
        <v>55</v>
      </c>
      <c r="B178" s="10" t="s">
        <v>206</v>
      </c>
      <c r="C178" s="25" t="s">
        <v>207</v>
      </c>
      <c r="D178" s="26">
        <v>2</v>
      </c>
      <c r="E178" s="74"/>
      <c r="F178" s="74">
        <f t="shared" si="8"/>
        <v>0</v>
      </c>
      <c r="I178" s="66"/>
    </row>
    <row r="179" spans="1:9" x14ac:dyDescent="0.25">
      <c r="A179" s="18">
        <f t="shared" si="9"/>
        <v>56</v>
      </c>
      <c r="B179" s="10" t="s">
        <v>77</v>
      </c>
      <c r="C179" s="25" t="s">
        <v>13</v>
      </c>
      <c r="D179" s="26">
        <v>1130</v>
      </c>
      <c r="E179" s="74"/>
      <c r="F179" s="74">
        <f t="shared" si="8"/>
        <v>0</v>
      </c>
      <c r="I179" s="66"/>
    </row>
    <row r="180" spans="1:9" x14ac:dyDescent="0.25">
      <c r="A180" s="18">
        <f t="shared" si="9"/>
        <v>57</v>
      </c>
      <c r="B180" s="10" t="s">
        <v>78</v>
      </c>
      <c r="C180" s="25" t="s">
        <v>1</v>
      </c>
      <c r="D180" s="26">
        <v>116</v>
      </c>
      <c r="E180" s="74"/>
      <c r="F180" s="74">
        <f t="shared" si="8"/>
        <v>0</v>
      </c>
      <c r="I180" s="66"/>
    </row>
    <row r="181" spans="1:9" x14ac:dyDescent="0.25">
      <c r="A181" s="18">
        <f t="shared" si="9"/>
        <v>58</v>
      </c>
      <c r="B181" s="10" t="s">
        <v>79</v>
      </c>
      <c r="C181" s="25" t="s">
        <v>1</v>
      </c>
      <c r="D181" s="26">
        <v>1</v>
      </c>
      <c r="E181" s="74"/>
      <c r="F181" s="74">
        <f t="shared" si="8"/>
        <v>0</v>
      </c>
      <c r="I181" s="66"/>
    </row>
    <row r="182" spans="1:9" x14ac:dyDescent="0.25">
      <c r="A182" s="19"/>
      <c r="B182" s="27"/>
      <c r="C182" s="25"/>
      <c r="D182" s="26"/>
      <c r="E182" s="26"/>
      <c r="F182" s="74"/>
      <c r="I182" s="66"/>
    </row>
    <row r="183" spans="1:9" x14ac:dyDescent="0.25">
      <c r="A183" s="22" t="s">
        <v>208</v>
      </c>
      <c r="B183" s="49" t="s">
        <v>209</v>
      </c>
      <c r="C183" s="25"/>
      <c r="D183" s="26"/>
      <c r="E183" s="74"/>
      <c r="F183" s="74"/>
      <c r="I183" s="66"/>
    </row>
    <row r="184" spans="1:9" x14ac:dyDescent="0.25">
      <c r="A184" s="25">
        <v>59</v>
      </c>
      <c r="B184" s="10" t="s">
        <v>248</v>
      </c>
      <c r="C184" s="25" t="s">
        <v>2</v>
      </c>
      <c r="D184" s="26">
        <v>2</v>
      </c>
      <c r="E184" s="74"/>
      <c r="F184" s="74">
        <f t="shared" si="8"/>
        <v>0</v>
      </c>
      <c r="I184" s="66"/>
    </row>
    <row r="185" spans="1:9" ht="31.5" x14ac:dyDescent="0.25">
      <c r="A185" s="18">
        <f t="shared" ref="A185:A200" si="10">A184+1</f>
        <v>60</v>
      </c>
      <c r="B185" s="10" t="s">
        <v>249</v>
      </c>
      <c r="C185" s="25" t="s">
        <v>1</v>
      </c>
      <c r="D185" s="26">
        <v>12</v>
      </c>
      <c r="E185" s="74"/>
      <c r="F185" s="74">
        <f t="shared" si="8"/>
        <v>0</v>
      </c>
      <c r="I185" s="66"/>
    </row>
    <row r="186" spans="1:9" ht="63" x14ac:dyDescent="0.25">
      <c r="A186" s="18">
        <f t="shared" si="10"/>
        <v>61</v>
      </c>
      <c r="B186" s="10" t="s">
        <v>247</v>
      </c>
      <c r="C186" s="25" t="s">
        <v>1</v>
      </c>
      <c r="D186" s="26">
        <v>2</v>
      </c>
      <c r="E186" s="74"/>
      <c r="F186" s="74">
        <f t="shared" ref="F186:F200" si="11">ROUND(D186*E186,2)</f>
        <v>0</v>
      </c>
      <c r="I186" s="66"/>
    </row>
    <row r="187" spans="1:9" x14ac:dyDescent="0.25">
      <c r="A187" s="18">
        <f t="shared" si="10"/>
        <v>62</v>
      </c>
      <c r="B187" s="10" t="s">
        <v>85</v>
      </c>
      <c r="C187" s="25" t="s">
        <v>1</v>
      </c>
      <c r="D187" s="26">
        <v>2</v>
      </c>
      <c r="E187" s="74"/>
      <c r="F187" s="74">
        <f t="shared" si="11"/>
        <v>0</v>
      </c>
      <c r="I187" s="66"/>
    </row>
    <row r="188" spans="1:9" x14ac:dyDescent="0.25">
      <c r="A188" s="18">
        <f t="shared" si="10"/>
        <v>63</v>
      </c>
      <c r="B188" s="10" t="s">
        <v>217</v>
      </c>
      <c r="C188" s="25" t="s">
        <v>1</v>
      </c>
      <c r="D188" s="26">
        <v>2</v>
      </c>
      <c r="E188" s="74"/>
      <c r="F188" s="74">
        <f t="shared" si="11"/>
        <v>0</v>
      </c>
      <c r="I188" s="66"/>
    </row>
    <row r="189" spans="1:9" x14ac:dyDescent="0.25">
      <c r="A189" s="18">
        <f t="shared" si="10"/>
        <v>64</v>
      </c>
      <c r="B189" s="10" t="s">
        <v>86</v>
      </c>
      <c r="C189" s="25" t="s">
        <v>1</v>
      </c>
      <c r="D189" s="26">
        <v>4</v>
      </c>
      <c r="E189" s="74"/>
      <c r="F189" s="74">
        <f t="shared" si="11"/>
        <v>0</v>
      </c>
      <c r="I189" s="66"/>
    </row>
    <row r="190" spans="1:9" x14ac:dyDescent="0.25">
      <c r="A190" s="18">
        <f t="shared" si="10"/>
        <v>65</v>
      </c>
      <c r="B190" s="10" t="s">
        <v>87</v>
      </c>
      <c r="C190" s="25" t="s">
        <v>1</v>
      </c>
      <c r="D190" s="26">
        <v>2</v>
      </c>
      <c r="E190" s="74"/>
      <c r="F190" s="74">
        <f t="shared" si="11"/>
        <v>0</v>
      </c>
      <c r="I190" s="66"/>
    </row>
    <row r="191" spans="1:9" x14ac:dyDescent="0.25">
      <c r="A191" s="18">
        <f t="shared" si="10"/>
        <v>66</v>
      </c>
      <c r="B191" s="10" t="s">
        <v>88</v>
      </c>
      <c r="C191" s="25" t="s">
        <v>1</v>
      </c>
      <c r="D191" s="26">
        <v>4</v>
      </c>
      <c r="E191" s="74"/>
      <c r="F191" s="74">
        <f t="shared" si="11"/>
        <v>0</v>
      </c>
      <c r="I191" s="66"/>
    </row>
    <row r="192" spans="1:9" x14ac:dyDescent="0.25">
      <c r="A192" s="18">
        <f t="shared" si="10"/>
        <v>67</v>
      </c>
      <c r="B192" s="10" t="s">
        <v>89</v>
      </c>
      <c r="C192" s="25" t="s">
        <v>13</v>
      </c>
      <c r="D192" s="26">
        <v>66.2</v>
      </c>
      <c r="E192" s="73"/>
      <c r="F192" s="74">
        <f t="shared" si="11"/>
        <v>0</v>
      </c>
      <c r="I192" s="66"/>
    </row>
    <row r="193" spans="1:9" ht="31.5" x14ac:dyDescent="0.25">
      <c r="A193" s="18">
        <f t="shared" si="10"/>
        <v>68</v>
      </c>
      <c r="B193" s="10" t="s">
        <v>90</v>
      </c>
      <c r="C193" s="25" t="s">
        <v>13</v>
      </c>
      <c r="D193" s="26">
        <v>66.2</v>
      </c>
      <c r="E193" s="74"/>
      <c r="F193" s="74">
        <f t="shared" si="11"/>
        <v>0</v>
      </c>
      <c r="I193" s="66"/>
    </row>
    <row r="194" spans="1:9" x14ac:dyDescent="0.25">
      <c r="A194" s="18">
        <f t="shared" si="10"/>
        <v>69</v>
      </c>
      <c r="B194" s="10" t="s">
        <v>210</v>
      </c>
      <c r="C194" s="25" t="s">
        <v>1</v>
      </c>
      <c r="D194" s="26">
        <v>2</v>
      </c>
      <c r="E194" s="74"/>
      <c r="F194" s="74">
        <f t="shared" si="11"/>
        <v>0</v>
      </c>
      <c r="I194" s="66"/>
    </row>
    <row r="195" spans="1:9" ht="47.25" x14ac:dyDescent="0.25">
      <c r="A195" s="18">
        <f t="shared" si="10"/>
        <v>70</v>
      </c>
      <c r="B195" s="10" t="s">
        <v>211</v>
      </c>
      <c r="C195" s="25" t="s">
        <v>80</v>
      </c>
      <c r="D195" s="26">
        <v>1</v>
      </c>
      <c r="E195" s="74"/>
      <c r="F195" s="74">
        <f t="shared" si="11"/>
        <v>0</v>
      </c>
      <c r="I195" s="66"/>
    </row>
    <row r="196" spans="1:9" x14ac:dyDescent="0.25">
      <c r="A196" s="18">
        <f t="shared" si="10"/>
        <v>71</v>
      </c>
      <c r="B196" s="10" t="s">
        <v>91</v>
      </c>
      <c r="C196" s="25" t="s">
        <v>80</v>
      </c>
      <c r="D196" s="26">
        <v>2</v>
      </c>
      <c r="E196" s="74"/>
      <c r="F196" s="74">
        <f t="shared" si="11"/>
        <v>0</v>
      </c>
      <c r="I196" s="66"/>
    </row>
    <row r="197" spans="1:9" x14ac:dyDescent="0.25">
      <c r="A197" s="18">
        <f t="shared" si="10"/>
        <v>72</v>
      </c>
      <c r="B197" s="10" t="s">
        <v>92</v>
      </c>
      <c r="C197" s="25" t="s">
        <v>13</v>
      </c>
      <c r="D197" s="26">
        <v>66.2</v>
      </c>
      <c r="E197" s="74"/>
      <c r="F197" s="74">
        <f t="shared" si="11"/>
        <v>0</v>
      </c>
      <c r="I197" s="66"/>
    </row>
    <row r="198" spans="1:9" x14ac:dyDescent="0.25">
      <c r="A198" s="18">
        <f t="shared" si="10"/>
        <v>73</v>
      </c>
      <c r="B198" s="10" t="s">
        <v>79</v>
      </c>
      <c r="C198" s="25" t="s">
        <v>1</v>
      </c>
      <c r="D198" s="26">
        <v>2</v>
      </c>
      <c r="E198" s="74"/>
      <c r="F198" s="74">
        <f t="shared" si="11"/>
        <v>0</v>
      </c>
      <c r="I198" s="66"/>
    </row>
    <row r="199" spans="1:9" x14ac:dyDescent="0.25">
      <c r="A199" s="18">
        <f t="shared" si="10"/>
        <v>74</v>
      </c>
      <c r="B199" s="10" t="s">
        <v>93</v>
      </c>
      <c r="C199" s="25" t="s">
        <v>94</v>
      </c>
      <c r="D199" s="26">
        <v>160</v>
      </c>
      <c r="E199" s="74"/>
      <c r="F199" s="74">
        <f t="shared" si="11"/>
        <v>0</v>
      </c>
      <c r="I199" s="66"/>
    </row>
    <row r="200" spans="1:9" x14ac:dyDescent="0.25">
      <c r="A200" s="18">
        <f t="shared" si="10"/>
        <v>75</v>
      </c>
      <c r="B200" s="10" t="s">
        <v>76</v>
      </c>
      <c r="C200" s="25" t="s">
        <v>1</v>
      </c>
      <c r="D200" s="26">
        <v>6</v>
      </c>
      <c r="E200" s="74"/>
      <c r="F200" s="74">
        <f t="shared" si="11"/>
        <v>0</v>
      </c>
      <c r="I200" s="66"/>
    </row>
    <row r="201" spans="1:9" x14ac:dyDescent="0.25">
      <c r="A201" s="32"/>
      <c r="B201" s="7"/>
      <c r="C201" s="88" t="s">
        <v>212</v>
      </c>
      <c r="D201" s="89"/>
      <c r="E201" s="90"/>
      <c r="F201" s="35">
        <f>SUM(F121:F200)</f>
        <v>0</v>
      </c>
      <c r="I201" s="66"/>
    </row>
    <row r="202" spans="1:9" x14ac:dyDescent="0.25">
      <c r="A202" s="32"/>
      <c r="B202" s="33"/>
      <c r="C202" s="25"/>
      <c r="D202" s="34"/>
      <c r="E202" s="12"/>
      <c r="F202" s="74"/>
      <c r="I202" s="66"/>
    </row>
    <row r="203" spans="1:9" x14ac:dyDescent="0.25">
      <c r="A203" s="13"/>
      <c r="B203" s="7" t="s">
        <v>213</v>
      </c>
      <c r="C203" s="13"/>
      <c r="D203" s="12"/>
      <c r="E203" s="21"/>
      <c r="F203" s="74"/>
      <c r="I203" s="66"/>
    </row>
    <row r="204" spans="1:9" ht="31.5" x14ac:dyDescent="0.25">
      <c r="A204" s="32">
        <v>1</v>
      </c>
      <c r="B204" s="10" t="s">
        <v>214</v>
      </c>
      <c r="C204" s="25" t="s">
        <v>80</v>
      </c>
      <c r="D204" s="26">
        <v>1</v>
      </c>
      <c r="E204" s="74"/>
      <c r="F204" s="74">
        <f>ROUND(D204*E204,2)</f>
        <v>0</v>
      </c>
      <c r="I204" s="66"/>
    </row>
    <row r="205" spans="1:9" x14ac:dyDescent="0.25">
      <c r="A205" s="32"/>
      <c r="B205" s="7"/>
      <c r="C205" s="88" t="s">
        <v>215</v>
      </c>
      <c r="D205" s="89"/>
      <c r="E205" s="90"/>
      <c r="F205" s="35">
        <f>F204</f>
        <v>0</v>
      </c>
      <c r="I205" s="66"/>
    </row>
    <row r="206" spans="1:9" x14ac:dyDescent="0.25">
      <c r="A206" s="32"/>
      <c r="B206" s="33"/>
      <c r="C206" s="25"/>
      <c r="D206" s="34"/>
      <c r="E206" s="12"/>
      <c r="F206" s="74"/>
      <c r="I206" s="66"/>
    </row>
    <row r="207" spans="1:9" x14ac:dyDescent="0.25">
      <c r="A207" s="13"/>
      <c r="B207" s="7" t="s">
        <v>95</v>
      </c>
      <c r="C207" s="13"/>
      <c r="D207" s="12"/>
      <c r="E207" s="21"/>
      <c r="F207" s="74"/>
      <c r="I207" s="66"/>
    </row>
    <row r="208" spans="1:9" x14ac:dyDescent="0.25">
      <c r="A208" s="56">
        <v>1</v>
      </c>
      <c r="B208" s="57" t="s">
        <v>218</v>
      </c>
      <c r="C208" s="56" t="s">
        <v>1</v>
      </c>
      <c r="D208" s="75">
        <v>89</v>
      </c>
      <c r="E208" s="75"/>
      <c r="F208" s="75">
        <f>ROUND(E208*D208,2)</f>
        <v>0</v>
      </c>
      <c r="I208" s="66"/>
    </row>
    <row r="209" spans="1:12" x14ac:dyDescent="0.25">
      <c r="A209" s="18">
        <f t="shared" ref="A209:A221" si="12">A208+1</f>
        <v>2</v>
      </c>
      <c r="B209" s="57" t="s">
        <v>219</v>
      </c>
      <c r="C209" s="56" t="s">
        <v>1</v>
      </c>
      <c r="D209" s="75">
        <v>3</v>
      </c>
      <c r="E209" s="75"/>
      <c r="F209" s="75">
        <f t="shared" ref="F209:F221" si="13">ROUND(E209*D209,2)</f>
        <v>0</v>
      </c>
      <c r="I209" s="66"/>
    </row>
    <row r="210" spans="1:12" x14ac:dyDescent="0.25">
      <c r="A210" s="18">
        <f t="shared" si="12"/>
        <v>3</v>
      </c>
      <c r="B210" s="57" t="s">
        <v>220</v>
      </c>
      <c r="C210" s="56" t="s">
        <v>1</v>
      </c>
      <c r="D210" s="75">
        <v>3</v>
      </c>
      <c r="E210" s="75"/>
      <c r="F210" s="75">
        <f t="shared" si="13"/>
        <v>0</v>
      </c>
      <c r="I210" s="66"/>
    </row>
    <row r="211" spans="1:12" x14ac:dyDescent="0.25">
      <c r="A211" s="18">
        <f t="shared" si="12"/>
        <v>4</v>
      </c>
      <c r="B211" s="57" t="s">
        <v>221</v>
      </c>
      <c r="C211" s="56" t="s">
        <v>1</v>
      </c>
      <c r="D211" s="75">
        <v>1</v>
      </c>
      <c r="E211" s="75"/>
      <c r="F211" s="75">
        <f t="shared" si="13"/>
        <v>0</v>
      </c>
      <c r="I211" s="66"/>
    </row>
    <row r="212" spans="1:12" x14ac:dyDescent="0.25">
      <c r="A212" s="18">
        <f t="shared" si="12"/>
        <v>5</v>
      </c>
      <c r="B212" s="57" t="s">
        <v>222</v>
      </c>
      <c r="C212" s="56" t="s">
        <v>1</v>
      </c>
      <c r="D212" s="75">
        <v>1</v>
      </c>
      <c r="E212" s="74"/>
      <c r="F212" s="75">
        <f t="shared" si="13"/>
        <v>0</v>
      </c>
      <c r="I212" s="66"/>
    </row>
    <row r="213" spans="1:12" x14ac:dyDescent="0.25">
      <c r="A213" s="18">
        <f t="shared" si="12"/>
        <v>6</v>
      </c>
      <c r="B213" s="57" t="s">
        <v>223</v>
      </c>
      <c r="C213" s="56" t="s">
        <v>1</v>
      </c>
      <c r="D213" s="75">
        <v>1</v>
      </c>
      <c r="E213" s="74"/>
      <c r="F213" s="75">
        <f t="shared" si="13"/>
        <v>0</v>
      </c>
      <c r="I213" s="66"/>
    </row>
    <row r="214" spans="1:12" x14ac:dyDescent="0.25">
      <c r="A214" s="18">
        <f t="shared" si="12"/>
        <v>7</v>
      </c>
      <c r="B214" s="57" t="s">
        <v>224</v>
      </c>
      <c r="C214" s="56" t="s">
        <v>13</v>
      </c>
      <c r="D214" s="75">
        <v>1230</v>
      </c>
      <c r="E214" s="74"/>
      <c r="F214" s="75">
        <f t="shared" si="13"/>
        <v>0</v>
      </c>
      <c r="I214" s="66"/>
    </row>
    <row r="215" spans="1:12" x14ac:dyDescent="0.25">
      <c r="A215" s="18">
        <f t="shared" si="12"/>
        <v>8</v>
      </c>
      <c r="B215" s="57" t="s">
        <v>225</v>
      </c>
      <c r="C215" s="56" t="s">
        <v>13</v>
      </c>
      <c r="D215" s="75">
        <v>280</v>
      </c>
      <c r="E215" s="74"/>
      <c r="F215" s="75">
        <f t="shared" si="13"/>
        <v>0</v>
      </c>
      <c r="I215" s="66"/>
    </row>
    <row r="216" spans="1:12" x14ac:dyDescent="0.25">
      <c r="A216" s="18">
        <f t="shared" si="12"/>
        <v>9</v>
      </c>
      <c r="B216" s="57" t="s">
        <v>226</v>
      </c>
      <c r="C216" s="56" t="s">
        <v>13</v>
      </c>
      <c r="D216" s="75">
        <v>10</v>
      </c>
      <c r="E216" s="74"/>
      <c r="F216" s="75">
        <f t="shared" si="13"/>
        <v>0</v>
      </c>
      <c r="I216" s="66"/>
    </row>
    <row r="217" spans="1:12" x14ac:dyDescent="0.25">
      <c r="A217" s="18">
        <f t="shared" si="12"/>
        <v>10</v>
      </c>
      <c r="B217" s="57" t="s">
        <v>227</v>
      </c>
      <c r="C217" s="56" t="s">
        <v>13</v>
      </c>
      <c r="D217" s="75">
        <v>75</v>
      </c>
      <c r="E217" s="74"/>
      <c r="F217" s="75">
        <f t="shared" si="13"/>
        <v>0</v>
      </c>
      <c r="I217" s="66"/>
    </row>
    <row r="218" spans="1:12" x14ac:dyDescent="0.25">
      <c r="A218" s="18">
        <f t="shared" si="12"/>
        <v>11</v>
      </c>
      <c r="B218" s="57" t="s">
        <v>228</v>
      </c>
      <c r="C218" s="56" t="s">
        <v>13</v>
      </c>
      <c r="D218" s="75">
        <v>90</v>
      </c>
      <c r="E218" s="74"/>
      <c r="F218" s="75">
        <f t="shared" si="13"/>
        <v>0</v>
      </c>
      <c r="I218" s="66"/>
    </row>
    <row r="219" spans="1:12" x14ac:dyDescent="0.25">
      <c r="A219" s="18">
        <f t="shared" si="12"/>
        <v>12</v>
      </c>
      <c r="B219" s="57" t="s">
        <v>229</v>
      </c>
      <c r="C219" s="56" t="s">
        <v>13</v>
      </c>
      <c r="D219" s="75">
        <v>20</v>
      </c>
      <c r="E219" s="74"/>
      <c r="F219" s="75">
        <f t="shared" si="13"/>
        <v>0</v>
      </c>
      <c r="I219" s="66"/>
    </row>
    <row r="220" spans="1:12" x14ac:dyDescent="0.25">
      <c r="A220" s="18">
        <f t="shared" si="12"/>
        <v>13</v>
      </c>
      <c r="B220" s="57" t="s">
        <v>230</v>
      </c>
      <c r="C220" s="56" t="s">
        <v>1</v>
      </c>
      <c r="D220" s="75">
        <v>24</v>
      </c>
      <c r="E220" s="75"/>
      <c r="F220" s="75">
        <f t="shared" si="13"/>
        <v>0</v>
      </c>
      <c r="I220" s="66"/>
    </row>
    <row r="221" spans="1:12" x14ac:dyDescent="0.25">
      <c r="A221" s="18">
        <f t="shared" si="12"/>
        <v>14</v>
      </c>
      <c r="B221" s="58" t="s">
        <v>231</v>
      </c>
      <c r="C221" s="59" t="s">
        <v>1</v>
      </c>
      <c r="D221" s="79">
        <v>1</v>
      </c>
      <c r="E221" s="75"/>
      <c r="F221" s="75">
        <f t="shared" si="13"/>
        <v>0</v>
      </c>
      <c r="I221" s="66"/>
    </row>
    <row r="222" spans="1:12" s="46" customFormat="1" x14ac:dyDescent="0.25">
      <c r="A222" s="25">
        <v>15</v>
      </c>
      <c r="B222" s="71" t="s">
        <v>250</v>
      </c>
      <c r="C222" s="72" t="s">
        <v>251</v>
      </c>
      <c r="D222" s="26">
        <v>1</v>
      </c>
      <c r="E222" s="76"/>
      <c r="F222" s="75">
        <f>ROUND(D222*E222,2)</f>
        <v>0</v>
      </c>
      <c r="G222" s="69"/>
      <c r="H222" s="65"/>
      <c r="I222" s="70"/>
      <c r="J222" s="69"/>
      <c r="K222" s="69"/>
    </row>
    <row r="223" spans="1:12" ht="63" x14ac:dyDescent="0.25">
      <c r="A223" s="60"/>
      <c r="B223" s="63" t="s">
        <v>246</v>
      </c>
      <c r="C223" s="61"/>
      <c r="D223" s="80"/>
      <c r="E223" s="75"/>
      <c r="F223" s="75"/>
      <c r="G223" s="65"/>
      <c r="H223" s="65"/>
      <c r="I223" s="66"/>
      <c r="J223" s="65"/>
      <c r="K223" s="65"/>
      <c r="L223" s="65"/>
    </row>
    <row r="224" spans="1:12" x14ac:dyDescent="0.25">
      <c r="A224" s="18">
        <v>15</v>
      </c>
      <c r="B224" s="62" t="s">
        <v>232</v>
      </c>
      <c r="C224" s="61" t="s">
        <v>2</v>
      </c>
      <c r="D224" s="26">
        <v>52</v>
      </c>
      <c r="E224" s="75"/>
      <c r="F224" s="75">
        <f t="shared" ref="F224:F237" si="14">ROUND(D224*E224,2)</f>
        <v>0</v>
      </c>
      <c r="G224" s="65"/>
      <c r="H224" s="65"/>
      <c r="I224" s="66"/>
      <c r="J224" s="65"/>
      <c r="K224" s="65"/>
      <c r="L224" s="65"/>
    </row>
    <row r="225" spans="1:12" x14ac:dyDescent="0.25">
      <c r="A225" s="18">
        <f t="shared" ref="A225:A237" si="15">A224+1</f>
        <v>16</v>
      </c>
      <c r="B225" s="62" t="s">
        <v>233</v>
      </c>
      <c r="C225" s="61" t="s">
        <v>2</v>
      </c>
      <c r="D225" s="26">
        <v>52</v>
      </c>
      <c r="E225" s="75"/>
      <c r="F225" s="75">
        <f t="shared" si="14"/>
        <v>0</v>
      </c>
      <c r="G225" s="65"/>
      <c r="H225" s="65"/>
      <c r="I225" s="66"/>
      <c r="J225" s="65"/>
      <c r="K225" s="65"/>
      <c r="L225" s="65"/>
    </row>
    <row r="226" spans="1:12" ht="31.5" x14ac:dyDescent="0.25">
      <c r="A226" s="18">
        <f t="shared" si="15"/>
        <v>17</v>
      </c>
      <c r="B226" s="62" t="s">
        <v>241</v>
      </c>
      <c r="C226" s="61" t="s">
        <v>2</v>
      </c>
      <c r="D226" s="26">
        <v>12</v>
      </c>
      <c r="E226" s="75"/>
      <c r="F226" s="75">
        <f t="shared" si="14"/>
        <v>0</v>
      </c>
      <c r="G226" s="65"/>
      <c r="H226" s="65"/>
      <c r="I226" s="66"/>
      <c r="J226" s="65"/>
      <c r="K226" s="65"/>
      <c r="L226" s="65"/>
    </row>
    <row r="227" spans="1:12" ht="31.5" x14ac:dyDescent="0.25">
      <c r="A227" s="18">
        <f t="shared" si="15"/>
        <v>18</v>
      </c>
      <c r="B227" s="62" t="s">
        <v>234</v>
      </c>
      <c r="C227" s="61" t="s">
        <v>2</v>
      </c>
      <c r="D227" s="26">
        <v>6</v>
      </c>
      <c r="E227" s="76"/>
      <c r="F227" s="75">
        <f t="shared" si="14"/>
        <v>0</v>
      </c>
      <c r="G227" s="65"/>
      <c r="H227" s="65"/>
      <c r="I227" s="66"/>
      <c r="J227" s="65"/>
      <c r="K227" s="65"/>
      <c r="L227" s="65"/>
    </row>
    <row r="228" spans="1:12" ht="31.5" x14ac:dyDescent="0.25">
      <c r="A228" s="18">
        <f t="shared" si="15"/>
        <v>19</v>
      </c>
      <c r="B228" s="62" t="s">
        <v>242</v>
      </c>
      <c r="C228" s="61" t="s">
        <v>2</v>
      </c>
      <c r="D228" s="26">
        <v>4</v>
      </c>
      <c r="E228" s="75"/>
      <c r="F228" s="75">
        <f t="shared" si="14"/>
        <v>0</v>
      </c>
      <c r="G228" s="65"/>
      <c r="H228" s="65"/>
      <c r="I228" s="66"/>
      <c r="J228" s="65"/>
      <c r="K228" s="65"/>
      <c r="L228" s="65"/>
    </row>
    <row r="229" spans="1:12" ht="31.5" x14ac:dyDescent="0.25">
      <c r="A229" s="18">
        <f t="shared" si="15"/>
        <v>20</v>
      </c>
      <c r="B229" s="62" t="s">
        <v>243</v>
      </c>
      <c r="C229" s="61" t="s">
        <v>2</v>
      </c>
      <c r="D229" s="26">
        <v>8</v>
      </c>
      <c r="E229" s="75"/>
      <c r="F229" s="75">
        <f t="shared" si="14"/>
        <v>0</v>
      </c>
      <c r="G229" s="65"/>
      <c r="H229" s="65"/>
      <c r="I229" s="66"/>
      <c r="J229" s="65"/>
      <c r="K229" s="65"/>
      <c r="L229" s="65"/>
    </row>
    <row r="230" spans="1:12" ht="31.5" x14ac:dyDescent="0.25">
      <c r="A230" s="18">
        <f t="shared" si="15"/>
        <v>21</v>
      </c>
      <c r="B230" s="62" t="s">
        <v>244</v>
      </c>
      <c r="C230" s="61" t="s">
        <v>2</v>
      </c>
      <c r="D230" s="26">
        <v>2</v>
      </c>
      <c r="E230" s="75"/>
      <c r="F230" s="75">
        <f t="shared" si="14"/>
        <v>0</v>
      </c>
      <c r="G230" s="65"/>
      <c r="H230" s="65"/>
      <c r="I230" s="66"/>
      <c r="J230" s="65"/>
      <c r="K230" s="65"/>
      <c r="L230" s="65"/>
    </row>
    <row r="231" spans="1:12" ht="31.5" x14ac:dyDescent="0.25">
      <c r="A231" s="18">
        <f t="shared" si="15"/>
        <v>22</v>
      </c>
      <c r="B231" s="62" t="s">
        <v>245</v>
      </c>
      <c r="C231" s="61" t="s">
        <v>2</v>
      </c>
      <c r="D231" s="26">
        <v>4</v>
      </c>
      <c r="E231" s="75"/>
      <c r="F231" s="75">
        <f t="shared" si="14"/>
        <v>0</v>
      </c>
      <c r="G231" s="65"/>
      <c r="H231" s="65"/>
      <c r="I231" s="66"/>
      <c r="J231" s="65"/>
      <c r="K231" s="65"/>
      <c r="L231" s="65"/>
    </row>
    <row r="232" spans="1:12" x14ac:dyDescent="0.25">
      <c r="A232" s="18">
        <f t="shared" si="15"/>
        <v>23</v>
      </c>
      <c r="B232" s="62" t="s">
        <v>235</v>
      </c>
      <c r="C232" s="61" t="s">
        <v>2</v>
      </c>
      <c r="D232" s="26">
        <v>52</v>
      </c>
      <c r="E232" s="75"/>
      <c r="F232" s="75">
        <f t="shared" si="14"/>
        <v>0</v>
      </c>
      <c r="G232" s="65"/>
      <c r="H232" s="65"/>
      <c r="I232" s="66"/>
      <c r="J232" s="65"/>
      <c r="K232" s="65"/>
      <c r="L232" s="65"/>
    </row>
    <row r="233" spans="1:12" x14ac:dyDescent="0.25">
      <c r="A233" s="18">
        <f t="shared" si="15"/>
        <v>24</v>
      </c>
      <c r="B233" s="62" t="s">
        <v>236</v>
      </c>
      <c r="C233" s="61" t="s">
        <v>2</v>
      </c>
      <c r="D233" s="26">
        <v>52</v>
      </c>
      <c r="E233" s="75"/>
      <c r="F233" s="75">
        <f t="shared" si="14"/>
        <v>0</v>
      </c>
      <c r="G233" s="65"/>
      <c r="H233" s="65"/>
      <c r="I233" s="66"/>
      <c r="J233" s="65"/>
      <c r="K233" s="65"/>
      <c r="L233" s="65"/>
    </row>
    <row r="234" spans="1:12" x14ac:dyDescent="0.25">
      <c r="A234" s="18">
        <f t="shared" si="15"/>
        <v>25</v>
      </c>
      <c r="B234" s="62" t="s">
        <v>237</v>
      </c>
      <c r="C234" s="61" t="s">
        <v>2</v>
      </c>
      <c r="D234" s="26">
        <v>52</v>
      </c>
      <c r="E234" s="75"/>
      <c r="F234" s="75">
        <f t="shared" si="14"/>
        <v>0</v>
      </c>
      <c r="G234" s="65"/>
      <c r="H234" s="65"/>
      <c r="I234" s="66"/>
      <c r="J234" s="65"/>
      <c r="K234" s="65"/>
      <c r="L234" s="65"/>
    </row>
    <row r="235" spans="1:12" ht="31.5" x14ac:dyDescent="0.25">
      <c r="A235" s="18">
        <f t="shared" si="15"/>
        <v>26</v>
      </c>
      <c r="B235" s="62" t="s">
        <v>238</v>
      </c>
      <c r="C235" s="61" t="s">
        <v>2</v>
      </c>
      <c r="D235" s="26">
        <v>52</v>
      </c>
      <c r="E235" s="75"/>
      <c r="F235" s="75">
        <f t="shared" si="14"/>
        <v>0</v>
      </c>
      <c r="G235" s="65"/>
      <c r="H235" s="65"/>
      <c r="I235" s="66"/>
      <c r="J235" s="65"/>
      <c r="K235" s="65"/>
      <c r="L235" s="65"/>
    </row>
    <row r="236" spans="1:12" x14ac:dyDescent="0.25">
      <c r="A236" s="18">
        <f t="shared" si="15"/>
        <v>27</v>
      </c>
      <c r="B236" s="62" t="s">
        <v>239</v>
      </c>
      <c r="C236" s="61" t="s">
        <v>2</v>
      </c>
      <c r="D236" s="26">
        <v>220</v>
      </c>
      <c r="E236" s="75"/>
      <c r="F236" s="75">
        <f t="shared" si="14"/>
        <v>0</v>
      </c>
      <c r="G236" s="65"/>
      <c r="H236" s="65"/>
      <c r="I236" s="66"/>
      <c r="J236" s="65"/>
      <c r="K236" s="65"/>
      <c r="L236" s="65"/>
    </row>
    <row r="237" spans="1:12" x14ac:dyDescent="0.25">
      <c r="A237" s="18">
        <f t="shared" si="15"/>
        <v>28</v>
      </c>
      <c r="B237" s="62" t="s">
        <v>240</v>
      </c>
      <c r="C237" s="61" t="s">
        <v>2</v>
      </c>
      <c r="D237" s="26">
        <v>208</v>
      </c>
      <c r="E237" s="75"/>
      <c r="F237" s="75">
        <f t="shared" si="14"/>
        <v>0</v>
      </c>
      <c r="G237" s="65"/>
      <c r="H237" s="65"/>
      <c r="I237" s="66"/>
      <c r="J237" s="65"/>
      <c r="K237" s="65"/>
      <c r="L237" s="65"/>
    </row>
    <row r="238" spans="1:12" ht="46.5" customHeight="1" x14ac:dyDescent="0.25">
      <c r="A238" s="32"/>
      <c r="B238" s="7"/>
      <c r="C238" s="88" t="s">
        <v>216</v>
      </c>
      <c r="D238" s="89"/>
      <c r="E238" s="90"/>
      <c r="F238" s="35">
        <f>SUM(F208:F237)</f>
        <v>0</v>
      </c>
      <c r="G238" s="65"/>
      <c r="H238" s="66"/>
      <c r="I238" s="66"/>
      <c r="J238" s="65"/>
      <c r="K238" s="65"/>
      <c r="L238" s="65"/>
    </row>
    <row r="239" spans="1:12" x14ac:dyDescent="0.25">
      <c r="A239" s="32"/>
      <c r="B239" s="91"/>
      <c r="C239" s="92"/>
      <c r="D239" s="92"/>
      <c r="E239" s="92"/>
      <c r="F239" s="93"/>
      <c r="G239" s="65"/>
      <c r="H239" s="66"/>
      <c r="I239" s="65"/>
      <c r="J239" s="65"/>
      <c r="K239" s="65"/>
      <c r="L239" s="65"/>
    </row>
    <row r="240" spans="1:12" x14ac:dyDescent="0.25">
      <c r="A240" s="53"/>
      <c r="B240" s="82" t="s">
        <v>96</v>
      </c>
      <c r="C240" s="83"/>
      <c r="D240" s="83"/>
      <c r="E240" s="84"/>
      <c r="F240" s="35">
        <f>F238+F205+F201+F118+F84</f>
        <v>0</v>
      </c>
      <c r="G240" s="65"/>
      <c r="H240" s="65"/>
      <c r="I240" s="65"/>
      <c r="J240" s="65"/>
      <c r="K240" s="65"/>
      <c r="L240" s="65"/>
    </row>
    <row r="241" spans="1:12" x14ac:dyDescent="0.25">
      <c r="A241" s="53"/>
      <c r="B241" s="82" t="s">
        <v>97</v>
      </c>
      <c r="C241" s="83"/>
      <c r="D241" s="83"/>
      <c r="E241" s="84"/>
      <c r="F241" s="35">
        <f>ROUND(F240*0.2,2)</f>
        <v>0</v>
      </c>
      <c r="G241" s="65"/>
      <c r="H241" s="65"/>
      <c r="I241" s="67"/>
      <c r="J241" s="65"/>
      <c r="K241" s="65"/>
      <c r="L241" s="65"/>
    </row>
    <row r="242" spans="1:12" x14ac:dyDescent="0.25">
      <c r="A242" s="53"/>
      <c r="B242" s="82" t="s">
        <v>98</v>
      </c>
      <c r="C242" s="83"/>
      <c r="D242" s="83"/>
      <c r="E242" s="84"/>
      <c r="F242" s="35">
        <f>ROUND(F240+F241,2)</f>
        <v>0</v>
      </c>
      <c r="G242" s="65"/>
      <c r="H242" s="65"/>
      <c r="I242" s="67"/>
      <c r="J242" s="65"/>
      <c r="K242" s="65"/>
      <c r="L242" s="65"/>
    </row>
    <row r="243" spans="1:12" x14ac:dyDescent="0.25">
      <c r="A243" s="54"/>
      <c r="B243" s="36"/>
      <c r="C243" s="37"/>
      <c r="D243" s="37"/>
      <c r="E243" s="37"/>
      <c r="F243" s="55"/>
      <c r="I243" s="68"/>
    </row>
    <row r="244" spans="1:12" x14ac:dyDescent="0.25">
      <c r="I244" s="68"/>
    </row>
    <row r="245" spans="1:12" x14ac:dyDescent="0.25">
      <c r="B245" s="46"/>
    </row>
  </sheetData>
  <mergeCells count="12">
    <mergeCell ref="B242:E242"/>
    <mergeCell ref="A1:F1"/>
    <mergeCell ref="A4:F4"/>
    <mergeCell ref="C84:E84"/>
    <mergeCell ref="C118:E118"/>
    <mergeCell ref="C201:E201"/>
    <mergeCell ref="C205:E205"/>
    <mergeCell ref="C238:E238"/>
    <mergeCell ref="B239:F239"/>
    <mergeCell ref="B240:E240"/>
    <mergeCell ref="B241:E241"/>
    <mergeCell ref="A2:F2"/>
  </mergeCells>
  <conditionalFormatting sqref="D120:F120 E127:E129">
    <cfRule type="cellIs" dxfId="2" priority="1" stopIfTrue="1" operator="equal">
      <formula>#REF!</formula>
    </cfRule>
    <cfRule type="cellIs" dxfId="1" priority="2" stopIfTrue="1" operator="lessThan">
      <formula>#REF!</formula>
    </cfRule>
    <cfRule type="cellIs" dxfId="0" priority="3" stopIfTrue="1" operator="greaterThan">
      <formula>#REF!</formula>
    </cfRule>
  </conditionalFormatting>
  <pageMargins left="0.9055118110236221" right="0.31496062992125984" top="0.35433070866141736" bottom="0.35433070866141736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ЦДГ Десислава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 Kirovski</dc:creator>
  <cp:lastModifiedBy>Mun</cp:lastModifiedBy>
  <cp:lastPrinted>2022-09-18T08:11:48Z</cp:lastPrinted>
  <dcterms:created xsi:type="dcterms:W3CDTF">2021-09-16T08:52:12Z</dcterms:created>
  <dcterms:modified xsi:type="dcterms:W3CDTF">2022-11-08T08:37:01Z</dcterms:modified>
</cp:coreProperties>
</file>